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userNames1.xml" ContentType="application/vnd.openxmlformats-officedocument.spreadsheetml.userNames+xml"/>
  <Override PartName="/xl/revisions/revisionHeaders.xml" ContentType="application/vnd.openxmlformats-officedocument.spreadsheetml.revisionHeader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y\Desktop\"/>
    </mc:Choice>
  </mc:AlternateContent>
  <bookViews>
    <workbookView xWindow="-15" yWindow="-15" windowWidth="15480" windowHeight="6240" tabRatio="806"/>
  </bookViews>
  <sheets>
    <sheet name="Detailed Questions" sheetId="1" r:id="rId1"/>
  </sheets>
  <definedNames>
    <definedName name="_xlnm._FilterDatabase" localSheetId="0" hidden="1">'Detailed Questions'!$P$1:$P$121</definedName>
    <definedName name="_ftn1" localSheetId="0">'Detailed Questions'!#REF!</definedName>
    <definedName name="_ftn2" localSheetId="0">'Detailed Questions'!#REF!</definedName>
    <definedName name="_ftn3" localSheetId="0">'Detailed Questions'!#REF!</definedName>
    <definedName name="_ftn4" localSheetId="0">'Detailed Questions'!#REF!</definedName>
    <definedName name="_ftn5" localSheetId="0">'Detailed Questions'!#REF!</definedName>
    <definedName name="_ftn6" localSheetId="0">'Detailed Questions'!$B$103</definedName>
    <definedName name="_ftn7" localSheetId="0">'Detailed Questions'!$B$104</definedName>
    <definedName name="_ftnref1" localSheetId="0">'Detailed Questions'!$B$52</definedName>
    <definedName name="_ftnref2" localSheetId="0">'Detailed Questions'!$B$58</definedName>
    <definedName name="_ftnref3" localSheetId="0">'Detailed Questions'!$B$61</definedName>
    <definedName name="_ftnref4" localSheetId="0">'Detailed Questions'!$B$67</definedName>
    <definedName name="_ftnref5" localSheetId="0">'Detailed Questions'!$B$70</definedName>
    <definedName name="_ftnref6" localSheetId="0">'Detailed Questions'!$B$72</definedName>
    <definedName name="_ftnref7" localSheetId="0">'Detailed Questions'!$B$77</definedName>
    <definedName name="Z_075E454C_4762_4F40_BE52_C6CFDAF8483F_.wvu.Cols" localSheetId="0" hidden="1">'Detailed Questions'!$H:$O</definedName>
    <definedName name="Z_075E454C_4762_4F40_BE52_C6CFDAF8483F_.wvu.FilterData" localSheetId="0" hidden="1">'Detailed Questions'!$P$1:$P$121</definedName>
  </definedNames>
  <calcPr calcId="152511" concurrentCalc="0"/>
  <customWorkbookViews>
    <customWorkbookView name="Kay - Personal View" guid="{075E454C-4762-4F40-BE52-C6CFDAF8483F}" mergeInterval="0" personalView="1" maximized="1" xWindow="1912" yWindow="-8" windowWidth="1936" windowHeight="1096" tabRatio="806" activeSheetId="1"/>
  </customWorkbookViews>
</workbook>
</file>

<file path=xl/calcChain.xml><?xml version="1.0" encoding="utf-8"?>
<calcChain xmlns="http://schemas.openxmlformats.org/spreadsheetml/2006/main">
  <c r="N113" i="1" l="1"/>
  <c r="N114" i="1"/>
  <c r="N115" i="1"/>
  <c r="N116" i="1"/>
  <c r="N117" i="1"/>
  <c r="N118" i="1"/>
  <c r="N119" i="1"/>
  <c r="O111" i="1"/>
  <c r="H112" i="1"/>
  <c r="H113" i="1"/>
  <c r="H114" i="1"/>
  <c r="H115" i="1"/>
  <c r="H116" i="1"/>
  <c r="H117" i="1"/>
  <c r="H118" i="1"/>
  <c r="H119" i="1"/>
  <c r="I111" i="1"/>
  <c r="A111" i="1"/>
  <c r="N108" i="1"/>
  <c r="N109" i="1"/>
  <c r="O106" i="1"/>
  <c r="H107" i="1"/>
  <c r="H108" i="1"/>
  <c r="H109" i="1"/>
  <c r="I106" i="1"/>
  <c r="A106" i="1"/>
  <c r="N93" i="1"/>
  <c r="N94" i="1"/>
  <c r="N95" i="1"/>
  <c r="N96" i="1"/>
  <c r="N97" i="1"/>
  <c r="N98" i="1"/>
  <c r="N99" i="1"/>
  <c r="N100" i="1"/>
  <c r="N101" i="1"/>
  <c r="N102" i="1"/>
  <c r="N103" i="1"/>
  <c r="N104" i="1"/>
  <c r="O91" i="1"/>
  <c r="H104" i="1"/>
  <c r="H92" i="1"/>
  <c r="H93" i="1"/>
  <c r="H94" i="1"/>
  <c r="H95" i="1"/>
  <c r="H96" i="1"/>
  <c r="H97" i="1"/>
  <c r="H98" i="1"/>
  <c r="H99" i="1"/>
  <c r="H100" i="1"/>
  <c r="H101" i="1"/>
  <c r="H102" i="1"/>
  <c r="H103" i="1"/>
  <c r="I91" i="1"/>
  <c r="A91" i="1"/>
  <c r="N83" i="1"/>
  <c r="N84" i="1"/>
  <c r="N85" i="1"/>
  <c r="N86" i="1"/>
  <c r="N87" i="1"/>
  <c r="N88" i="1"/>
  <c r="N89" i="1"/>
  <c r="O81" i="1"/>
  <c r="H82" i="1"/>
  <c r="H83" i="1"/>
  <c r="H84" i="1"/>
  <c r="H85" i="1"/>
  <c r="H86" i="1"/>
  <c r="H87" i="1"/>
  <c r="H88" i="1"/>
  <c r="H89" i="1"/>
  <c r="I81" i="1"/>
  <c r="A81"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O44" i="1"/>
  <c r="A44" i="1"/>
  <c r="I44" i="1"/>
</calcChain>
</file>

<file path=xl/comments1.xml><?xml version="1.0" encoding="utf-8"?>
<comments xmlns="http://schemas.openxmlformats.org/spreadsheetml/2006/main">
  <authors>
    <author>petec</author>
  </authors>
  <commentList>
    <comment ref="J44" authorId="0" guid="{C644DB51-86C3-4DE7-ADA5-AAF6BE112AFF}" shapeId="0">
      <text>
        <r>
          <rPr>
            <b/>
            <sz val="8"/>
            <color indexed="81"/>
            <rFont val="Tahoma"/>
            <family val="2"/>
          </rPr>
          <t>petec:</t>
        </r>
        <r>
          <rPr>
            <sz val="8"/>
            <color indexed="81"/>
            <rFont val="Tahoma"/>
            <family val="2"/>
          </rPr>
          <t xml:space="preserve">
Used for conditional formatting</t>
        </r>
      </text>
    </comment>
    <comment ref="J81" authorId="0" guid="{54834784-A8E6-4510-AF0F-A81EFBA3F3FF}" shapeId="0">
      <text>
        <r>
          <rPr>
            <b/>
            <sz val="8"/>
            <color indexed="81"/>
            <rFont val="Tahoma"/>
            <family val="2"/>
          </rPr>
          <t>petec:</t>
        </r>
        <r>
          <rPr>
            <sz val="8"/>
            <color indexed="81"/>
            <rFont val="Tahoma"/>
            <family val="2"/>
          </rPr>
          <t xml:space="preserve">
Used for conditional formatting</t>
        </r>
      </text>
    </comment>
    <comment ref="J91" authorId="0" guid="{D2F09C3A-2F60-4410-9B83-F17803C82EF4}" shapeId="0">
      <text>
        <r>
          <rPr>
            <b/>
            <sz val="8"/>
            <color indexed="81"/>
            <rFont val="Tahoma"/>
            <family val="2"/>
          </rPr>
          <t>petec:</t>
        </r>
        <r>
          <rPr>
            <sz val="8"/>
            <color indexed="81"/>
            <rFont val="Tahoma"/>
            <family val="2"/>
          </rPr>
          <t xml:space="preserve">
Used for conditional formatting</t>
        </r>
      </text>
    </comment>
    <comment ref="J106" authorId="0" guid="{CF94487C-2D11-4E1D-A3D2-8AF3AD7ED449}" shapeId="0">
      <text>
        <r>
          <rPr>
            <b/>
            <sz val="8"/>
            <color indexed="81"/>
            <rFont val="Tahoma"/>
            <family val="2"/>
          </rPr>
          <t>petec:</t>
        </r>
        <r>
          <rPr>
            <sz val="8"/>
            <color indexed="81"/>
            <rFont val="Tahoma"/>
            <family val="2"/>
          </rPr>
          <t xml:space="preserve">
Used for conditional formatting</t>
        </r>
      </text>
    </comment>
    <comment ref="J111" authorId="0" guid="{5E0C034A-E16B-457D-AD12-6E370B760809}" shapeId="0">
      <text>
        <r>
          <rPr>
            <b/>
            <sz val="8"/>
            <color indexed="81"/>
            <rFont val="Tahoma"/>
            <family val="2"/>
          </rPr>
          <t>petec:</t>
        </r>
        <r>
          <rPr>
            <sz val="8"/>
            <color indexed="81"/>
            <rFont val="Tahoma"/>
            <family val="2"/>
          </rPr>
          <t xml:space="preserve">
Used for conditional formatting</t>
        </r>
      </text>
    </comment>
  </commentList>
</comments>
</file>

<file path=xl/sharedStrings.xml><?xml version="1.0" encoding="utf-8"?>
<sst xmlns="http://schemas.openxmlformats.org/spreadsheetml/2006/main" count="468" uniqueCount="233">
  <si>
    <t xml:space="preserve"> </t>
  </si>
  <si>
    <t>Section I: Identification and Filters</t>
  </si>
  <si>
    <t>Number of the standard</t>
  </si>
  <si>
    <t>Title of the standard</t>
  </si>
  <si>
    <t>Name of owner organization</t>
  </si>
  <si>
    <t>URL(s) for the standard</t>
  </si>
  <si>
    <t>Date(s) of assessment</t>
  </si>
  <si>
    <t>Yes</t>
  </si>
  <si>
    <t>No</t>
  </si>
  <si>
    <t>N/A</t>
  </si>
  <si>
    <t>Comment or supporting evidence</t>
  </si>
  <si>
    <t>Level of Standard (check all that apply)</t>
  </si>
  <si>
    <t>International</t>
  </si>
  <si>
    <t>National</t>
  </si>
  <si>
    <t>Industry</t>
  </si>
  <si>
    <t>de Facto</t>
  </si>
  <si>
    <t>Single Company</t>
  </si>
  <si>
    <t>Type of document</t>
  </si>
  <si>
    <t>Standard</t>
  </si>
  <si>
    <t>Report</t>
  </si>
  <si>
    <t>Guide</t>
  </si>
  <si>
    <t>Technical Specification</t>
  </si>
  <si>
    <t>Level of Release</t>
  </si>
  <si>
    <t>Released</t>
  </si>
  <si>
    <t>In Development</t>
  </si>
  <si>
    <t>Proposed</t>
  </si>
  <si>
    <t>MAX</t>
  </si>
  <si>
    <t>END OF DOCUMENT</t>
  </si>
  <si>
    <t>MIN</t>
  </si>
  <si>
    <t>A. Identification and Affiliation</t>
  </si>
  <si>
    <t>Who is responsible for test and certification program</t>
  </si>
  <si>
    <t>Representative(s) for test and certification program</t>
  </si>
  <si>
    <t>Representative Contact Information</t>
  </si>
  <si>
    <t>TCC Interviewer / Collaborator(s)</t>
  </si>
  <si>
    <t>Major incorporated or referenced standards included</t>
  </si>
  <si>
    <t>Brief description of use of standard – e.g., product, software system, component, communication protocol, data interchange standard, etc.</t>
  </si>
  <si>
    <t>B. Level of Standardization</t>
  </si>
  <si>
    <t>Planned</t>
  </si>
  <si>
    <t xml:space="preserve">Has this standard been adopted in regulation or legislation by any level of government?  Describe (which government, where, when, etc) </t>
  </si>
  <si>
    <t>Recommended Practice (IEEE)</t>
  </si>
  <si>
    <t>PAS</t>
  </si>
  <si>
    <t>Other</t>
  </si>
  <si>
    <t>In Revision (Explain)</t>
  </si>
  <si>
    <t>Score</t>
  </si>
  <si>
    <t>N/As</t>
  </si>
  <si>
    <t>Latest versions, stages, dates, product status</t>
  </si>
  <si>
    <t>s</t>
  </si>
  <si>
    <t>Based on SGTCC IPRM V2</t>
  </si>
  <si>
    <t>5.4. ITCA Technical Program Design Recommendations</t>
  </si>
  <si>
    <t>Tech-1</t>
  </si>
  <si>
    <t>Tech-2</t>
  </si>
  <si>
    <t>Tech-3</t>
  </si>
  <si>
    <t>Tech-4</t>
  </si>
  <si>
    <t>Tech-5</t>
  </si>
  <si>
    <t>The ITCA MUST specify in the TSS those features that are mandatory, and those features that are optional.</t>
  </si>
  <si>
    <t>The ITCA MUST require and enforce that vendors declare the optional features implemented in a product.</t>
  </si>
  <si>
    <t>The ITCA SHALL require that implementations of optional features be tested and certified for conformance and interoperability. Furthermore, the ITCA should define common test cases for optional features to be used by all test labs.</t>
  </si>
  <si>
    <t>The ITCA SHALL specify the conditions under which it will allow for sub-component (e.g., previously certified hardware modules used in developing final products, previously certified software components with well-defined interfaces and dependencies etc.) inheritance in development of final products. However, it is the ITCAs responsibility to ensure that interoperability is maintained.</t>
  </si>
  <si>
    <r>
      <t xml:space="preserve">An ITCA SHALL </t>
    </r>
    <r>
      <rPr>
        <sz val="10"/>
        <rFont val="Calibri"/>
        <family val="2"/>
        <scheme val="minor"/>
      </rPr>
      <t>define the record handling and retention requirements to be followed by the TL and CB functions, consistent with requirements of ISO 17025 and ISO Guide 65.</t>
    </r>
    <r>
      <rPr>
        <sz val="10"/>
        <color rgb="FF000000"/>
        <rFont val="Calibri"/>
        <family val="2"/>
        <scheme val="minor"/>
      </rPr>
      <t xml:space="preserve"> </t>
    </r>
    <r>
      <rPr>
        <sz val="10"/>
        <rFont val="Calibri"/>
        <family val="2"/>
        <scheme val="minor"/>
      </rPr>
      <t>The ISO standards require a record handling/retention policy – the ITCA should define and implement specific details/durations regarding record handling and retention.</t>
    </r>
  </si>
  <si>
    <t>Tech-6</t>
  </si>
  <si>
    <t>The ITCA SHALL maintain a controlled list of compatible sub-components that can be inherited to build final products. This might include specifying compatible feature-sets.</t>
  </si>
  <si>
    <t>Tech-7</t>
  </si>
  <si>
    <t>Tech-8</t>
  </si>
  <si>
    <t>Tech-9</t>
  </si>
  <si>
    <t>Tech-10</t>
  </si>
  <si>
    <t>Tech-11</t>
  </si>
  <si>
    <t>Tech-12</t>
  </si>
  <si>
    <t>Tech-13</t>
  </si>
  <si>
    <t>Tech-14</t>
  </si>
  <si>
    <t>Tech-15</t>
  </si>
  <si>
    <t>Tech-16</t>
  </si>
  <si>
    <t>Tech-17</t>
  </si>
  <si>
    <t>Tech-18</t>
  </si>
  <si>
    <t>Tech-19</t>
  </si>
  <si>
    <t>Tech-20</t>
  </si>
  <si>
    <t>Tech-21</t>
  </si>
  <si>
    <t>Tech-22</t>
  </si>
  <si>
    <t>Tech-23</t>
  </si>
  <si>
    <t>Tech-24</t>
  </si>
  <si>
    <t>Tech-25</t>
  </si>
  <si>
    <t>Tech-26</t>
  </si>
  <si>
    <t>Tech-27</t>
  </si>
  <si>
    <t>Tech-28</t>
  </si>
  <si>
    <t>Tech-29</t>
  </si>
  <si>
    <t>Tech-30</t>
  </si>
  <si>
    <t>Tech-31</t>
  </si>
  <si>
    <t>Tech-32</t>
  </si>
  <si>
    <t>Tech-33</t>
  </si>
  <si>
    <t>Tech-34</t>
  </si>
  <si>
    <t>Tech-35</t>
  </si>
  <si>
    <t>When supporting products composed of sub-components, the ITCA SHALL define the set of additional tests necessary to ensure interoperability (e.g. integration testing, final performance testing, etc.)</t>
  </si>
  <si>
    <t>The ITCA SHALL have an explicit process in place to assess necessity of re-certification against subsequent release versions of a specification, including security.</t>
  </si>
  <si>
    <t>The ITCA SHALL define the level of re-certification required for subsequent release versions of a specification.</t>
  </si>
  <si>
    <t>The ITCA SHALL define a mechanism to identify the latest version of a previously certified product or system implementation.  This is important in cases where a previously certified product or system has been upgraded to a different version.</t>
  </si>
  <si>
    <t>The ITCA SHALL have a mechanism to enforce version control rules such that each product certification clearly identifies the SSO document and version to which product is certified.</t>
  </si>
  <si>
    <r>
      <t>The testing and certification program SHALL have common well-defined standardized test cases. These test cases should be defined in an open, consensus-driven fashion</t>
    </r>
    <r>
      <rPr>
        <strike/>
        <sz val="10"/>
        <color rgb="FF000000"/>
        <rFont val="Calibri"/>
        <family val="2"/>
      </rPr>
      <t>.</t>
    </r>
    <r>
      <rPr>
        <sz val="10"/>
        <color rgb="FF000000"/>
        <rFont val="Calibri"/>
        <family val="2"/>
      </rPr>
      <t xml:space="preserve"> These test cases will be used by</t>
    </r>
    <r>
      <rPr>
        <sz val="10"/>
        <rFont val="Calibri"/>
        <family val="2"/>
      </rPr>
      <t xml:space="preserve"> all test labs approved by the ITCA.</t>
    </r>
  </si>
  <si>
    <t>The testing and certification program SHALL maintain a current and upcoming list of applicable test cases to be called a Test Case Reference List.</t>
  </si>
  <si>
    <t>There SHALL be a Test Plan derived from the Test Case Reference List and used by all authorized test labs.  Tests SHALL be identified using the test plan.</t>
  </si>
  <si>
    <t>The testing and certification program SHALL implement validated test tools. Golden reference test equipment may be utilized where appropriate.</t>
  </si>
  <si>
    <t>The TSS SHALL be subject to revision control, including revision history, revision numbering, and a defect and expansion management process.  The TSS should clearly identify the test purpose, references, resource requirements, test setup, procedures, observable results and possible problems / lessons learned with the test approach. Observables should clearly identify pass / fail / indeterminate requirements and informational elements.</t>
  </si>
  <si>
    <t>The testing and certification program SHALL ensure that defined product test cases cover application profiles for specific feature sets and functions defined by the specific application profile, and implement interoperability evaluation within that application profile.</t>
  </si>
  <si>
    <t>Where practicable, the testing and certification program SHALL ensure that defined product test cases cover all feature sets and functions.</t>
  </si>
  <si>
    <t>The testing and certification program SHALL ensure that defined product use cases are covered in application profiles.  Interoperability testing and evaluation SHALL be implemented within those application profiles.</t>
  </si>
  <si>
    <r>
      <t>The testing and certification program SHALL ensure that venues are provided for multi-vendor and multi-product communication and interchange evaluations (e.g.</t>
    </r>
    <r>
      <rPr>
        <u/>
        <sz val="10"/>
        <color rgb="FF000000"/>
        <rFont val="Calibri"/>
        <family val="2"/>
      </rPr>
      <t xml:space="preserve"> </t>
    </r>
    <r>
      <rPr>
        <sz val="10"/>
        <color rgb="FF000000"/>
        <rFont val="Calibri"/>
        <family val="2"/>
      </rPr>
      <t>“plug fests”). This program may be optional for ITCAs correlated to standards resulting in application interfaces and not a physical product</t>
    </r>
  </si>
  <si>
    <t>Prototyping of draft standards or major revisions SHALL be supported via multi-vendor / multi-product testing.  The ITCA SHALL solicit for the prototyping of draft standards or major revisions, and organize multi-vendor / multi-product testing.  It is recommended that the prototyping take place in the late stages of standards development in order to verify the correctness of the standard, verify the test suites and verify that the anticipated interoperability or conformance testing is debugged.</t>
  </si>
  <si>
    <t xml:space="preserve">ITCA program tests that are performed across multiple test facilities SHALL implement processes to assure they are each measuring against a common known reference and achieving repeatable results regardless of location. </t>
  </si>
  <si>
    <t>The golden implementations or golden units SHOULD be clearly associated with each version of the standard. Each golden unit is a snap shot (instantiation) of each version of the standard.</t>
  </si>
  <si>
    <t>If an ITCA Certification Program involves multiple Smart Grid systems, then the Program Requirements SHALL support end-to-end testing of Smart Grid systems involving multiple product implementations to the fullest extent possible.</t>
  </si>
  <si>
    <t>An ITCA SHALL involve all relevant parties to define various business logic models for the end-to-end system testing, and make scenarios and test harness systems available for testing.</t>
  </si>
  <si>
    <t>The testing and certification program SHALL ensure that when functional performance requirements are defined in an application profile, the performance test profile(s) SHALL be designed to implement test cases for evaluating these requirements.</t>
  </si>
  <si>
    <t>The ITCA SHALL define procedures and processes to validate the use of test tools and reference implementations</t>
  </si>
  <si>
    <t>ITCA shall develop criteria for surveillance to be carried out by its certification bodies.</t>
  </si>
  <si>
    <t xml:space="preserve">The ITCA SHALL implement a Compliant Portion Description (CPD) to be used as a guide for assembling a product based on compatible sub-components.  (See Glossary of Terms for definition and further explanation of CPD) </t>
  </si>
  <si>
    <t>There SHALL be a defined correlation between implementations and required testing, commonly called a Proforma Implementation Conformance Statement (PICS).  (PICS can be referred as both Protocol Implementation Conformance Statement and Profile Implementation Conformance Statement.  Proforma is being used in this requirement to reference both concepts.)</t>
  </si>
  <si>
    <r>
      <t>The testing and certification program SHALL require that a static conformance review</t>
    </r>
    <r>
      <rPr>
        <sz val="10"/>
        <color rgb="FF000000"/>
        <rFont val="Times New Roman"/>
        <family val="1"/>
      </rPr>
      <t xml:space="preserve"> </t>
    </r>
    <r>
      <rPr>
        <sz val="10"/>
        <color rgb="FF000000"/>
        <rFont val="Calibri"/>
        <family val="2"/>
      </rPr>
      <t>take place prior to testing a product. This review is used to determine the applicability of the test program requirements relative to the features and functionality of the product under test to assure the test plan addresses all applicable requirements.  (See Glossary of Terms for the definition and explanation of a static conformance review.)</t>
    </r>
  </si>
  <si>
    <t>The testing and certification program SHALL classify common or major market products according to their application profiles, and include them as part of an interoperability evaluation for those specific profiles.  The evaluation SHALL make use of test profiles correlated to those specific applications.  (Interoperability testing is tied to market realities. Hence the testing and certification program needs to have a mechanism to adopt representative market products as an integral part of interoperability testing)</t>
  </si>
  <si>
    <t>ITCAs SHALL use reference test tools where appropriate to the technology under test (hardware and/or software) to provide a consistent and replicable approach in generating test results across ITCA test labs. Successful testing programs assure that there is a known reference or constant to which the system is evaluated against the desired metrics to determine conformance.  (A number of terms are used in describing reference test tools such as “common test harness”, “golden reference test equipment”, and “golden reference test products”. Generally, these each represent test tools available to a test lab or end user to provide a consistent baseline test either as a standalone implementation or in concert with the many other types of test tools available)</t>
  </si>
  <si>
    <t>The ITCA SHOULD have a process to select a minimum of two distinct reference implementations as golden implementations or golden units.  The selection is usually based on the results of the interoperability testing.  All other implementations SHOULD be tested against these golden implementations.  (The industry prefers three golden units for product testing, but the minimum number of golden units shall be no less than two golden units.)</t>
  </si>
  <si>
    <t>The ITCA SHALL ensure that test tools have a complete mandatory feature-set coverage of a standard.  In cases where two or more implementations of optional features are available, the ITCA SHALL incorporate those feature-sets in the test tool.  (Effective test tools need to be able to test all features and functions of a standard.  Some features of a standard may never be supported by certain products; however when a standard is published, the industry is free to implement optional feature set in addition to the mandatory set; lack of testing capability of optional feature sets hinders interoperable feature set introduction.  Normally, validated test tools have implementations of all features, including optional ones as a condition for the tool validation.)</t>
  </si>
  <si>
    <t>6.7. Cyber Security Improvements Process</t>
  </si>
  <si>
    <t>Sec-1</t>
  </si>
  <si>
    <t>Sec-2</t>
  </si>
  <si>
    <t>Sec-3</t>
  </si>
  <si>
    <t>Sec-4</t>
  </si>
  <si>
    <t>Sec-5</t>
  </si>
  <si>
    <t>Sec-6</t>
  </si>
  <si>
    <t>Sec-7</t>
  </si>
  <si>
    <t>Sec-8</t>
  </si>
  <si>
    <t>The testing and certification program SHALL ensure that defined cyber security functional performance requirements are evaluated with specific test cases in the TSS.</t>
  </si>
  <si>
    <t xml:space="preserve">The ITCA SHALL be responsible for certificate management including issuance, maintenance and policing. The ITCA can choose to outsource this responsibility as long as they remain responsible for the interoperable outcome. </t>
  </si>
  <si>
    <t>The ITCA SHALL implement a process to qualify testing personnel at an appropriate level for their cyber security test training and experience.</t>
  </si>
  <si>
    <t>The ITCA SHALL define the procedures and processes which will be used to validate interoperability cyber security functions and controls incorporated in the ITCA standard and certification profile.</t>
  </si>
  <si>
    <t>ITCA SHALL document existing security programs and standards which have been used to develop specific security testing, if any.</t>
  </si>
  <si>
    <t>The ITCA SHALL ensure that processes are in place to incorporate component-based cyber security concepts in the testing program.</t>
  </si>
  <si>
    <t>The ITCA SHALL ensure that the testing laboratories have and maintain hardware, software, other equipment and facilities necessary for performing specified cyber security tests.</t>
  </si>
  <si>
    <t>Where applicable, the ITCA SHALL have a process in place to select and implement a Digital Certificate Issuance mechanism that may include the election of a Certificate Authority. The energy service providers can use this certificate for authentication that a given product has actually been certified.  (Optional for ITCAs that result in interfaces and not result a physical product.)</t>
  </si>
  <si>
    <t>Gov-1</t>
  </si>
  <si>
    <t>Gov-2</t>
  </si>
  <si>
    <t>Gov-3</t>
  </si>
  <si>
    <t>Gov-4</t>
  </si>
  <si>
    <t>Gov-5</t>
  </si>
  <si>
    <t>Gov-6</t>
  </si>
  <si>
    <t>Gov-7</t>
  </si>
  <si>
    <t>Gov-8</t>
  </si>
  <si>
    <t>Gov-9</t>
  </si>
  <si>
    <t>Gov-10</t>
  </si>
  <si>
    <t>Gov-11</t>
  </si>
  <si>
    <t>Gov-12</t>
  </si>
  <si>
    <t>Gov-13</t>
  </si>
  <si>
    <t>An ITCA Certification Program SHALL clearly identify the Standard(s) to which testing or certifications are assessed.  The ITCA SHALL provide oversight to provide confidence that implementations of Standard(s) in certified products are indeed interoperable.</t>
  </si>
  <si>
    <r>
      <t>If an ITCA permits first party testing, the</t>
    </r>
    <r>
      <rPr>
        <strike/>
        <sz val="10"/>
        <color rgb="FF000000"/>
        <rFont val="Calibri"/>
        <family val="2"/>
      </rPr>
      <t xml:space="preserve"> </t>
    </r>
    <r>
      <rPr>
        <sz val="10"/>
        <color rgb="FF000000"/>
        <rFont val="Calibri"/>
        <family val="2"/>
      </rPr>
      <t>ITCA SHALL clearly define the circumstances under which such testing may be submitted to a certification body and the duties of the certification body in determining the suitability of first party test data.</t>
    </r>
  </si>
  <si>
    <t>If an ITCA requires third party testing, the ITCA SHALL clearly identify the circumstances under which such testing SHALL be submitted to a certification body and the duties of the certification body in reviewing the third party test data.</t>
  </si>
  <si>
    <t>The ITCA SHALL define a corrective process for resolving reported interoperability problems (e.g. in the field or as part of the test) for products for which they are responsible.  Further, it SHALL implement preventative processes to avoid recurrence of such problems.  A problem may be associated with the specification, the test processes and procedures or the test data.</t>
  </si>
  <si>
    <t>The ITCA SHALL define roles, responsibilities, and resource elements of the interoperability program in documented Certification Program requirements.  (The ITCA should use best efforts in contacting a standards body with respect to a specification; however, it is not their responsibility to resolve issues with the specification.)</t>
  </si>
  <si>
    <t>The ITCA SHALL specify method(s) for reporting issues to appropriate parties for resolving certification difficulties (vague or inconsistent specifications or test methods, incompatibility with similarly certified products, etc.).</t>
  </si>
  <si>
    <t xml:space="preserve">The ITCA SHALL maintain a certified product and systems list. This list SHALL be publicly available. </t>
  </si>
  <si>
    <t>The ITCA SHALL maintain a test case reference and modification history list. (See Glossary of Terms for definition and explanation of the test case reference list)</t>
  </si>
  <si>
    <t>Test Suite Specifications (TSS) used for interoperability or conformance testing SHALL be managed in a well-defined, open and formal manner with change control. (See Glossary of Terms for definition and explanation of the TSS.)</t>
  </si>
  <si>
    <t>A common TSS SHALL be established when multiple test labs are deployed to test the same standard and / or profile. If common unique test procedures are required to support this test suite, then they SHALL also be defined.   The TSS should be test tool agnostic.</t>
  </si>
  <si>
    <r>
      <t xml:space="preserve">All certification bodies operating under the ITCA Certification Program SHALL be accredited as meeting ISO/IEC Guide 65.  </t>
    </r>
    <r>
      <rPr>
        <sz val="10"/>
        <rFont val="Calibri"/>
        <family val="2"/>
      </rPr>
      <t>The accreditation scope SHALL include the International Classification for Standards (ICS) Codes applicable to the technologies for which certification activities are performed.  Accreditation SHALL be by an accreditation body that is signatory, in good standing, to the International Accreditation Forum (IAF) multilateral agreement for “Product.”</t>
    </r>
  </si>
  <si>
    <t>If an ITCA has multiple testing laboratories and certifying bodies, processes SHALL be in place to avoid quality differences and assure repeatable testing between the laboratories.</t>
  </si>
  <si>
    <r>
      <t>The ITCA SHALL ensure that the test labs and certification bodies maintain their accreditation for participation in the Certification Program.</t>
    </r>
    <r>
      <rPr>
        <strike/>
        <sz val="10"/>
        <color rgb="FF000000"/>
        <rFont val="Calibri"/>
        <family val="2"/>
      </rPr>
      <t xml:space="preserve"> </t>
    </r>
  </si>
  <si>
    <t>7.2. Interoperability Governance Process</t>
  </si>
  <si>
    <t>Lab-1</t>
  </si>
  <si>
    <t>In selecting test organizations, the ITCA SHALL have uniform and transparent procedures for evaluating test labs.</t>
  </si>
  <si>
    <t>Lab-2</t>
  </si>
  <si>
    <t>The ITCA SHALL define requirements to qualify the personnel involved in the certification and testing processes.</t>
  </si>
  <si>
    <t>Lab-3</t>
  </si>
  <si>
    <r>
      <t>The ITCA SHALL require that its test labs be accredited</t>
    </r>
    <r>
      <rPr>
        <u/>
        <sz val="10"/>
        <color rgb="FF000000"/>
        <rFont val="Calibri"/>
        <family val="2"/>
      </rPr>
      <t xml:space="preserve"> </t>
    </r>
    <r>
      <rPr>
        <sz val="10"/>
        <color rgb="FF000000"/>
        <rFont val="Calibri"/>
        <family val="2"/>
      </rPr>
      <t xml:space="preserve">to ISO 17025.  </t>
    </r>
    <r>
      <rPr>
        <sz val="10"/>
        <rFont val="Calibri"/>
        <family val="2"/>
      </rPr>
      <t>The accreditation scope SHALL include the specific standards or specifications against which testing may be performed.  Accreditation SHALL be by an accreditation body that is (a) a signatory, in good standing, to the International Laboratory Accreditation Cooperation (ILAC) mutual recognition arrangement; or (b) recognized under the (US) National Cooperation for Laboratory Accreditation (NACLA).</t>
    </r>
    <r>
      <rPr>
        <sz val="10"/>
        <color rgb="FF000000"/>
        <rFont val="Calibri"/>
        <family val="2"/>
      </rPr>
      <t xml:space="preserve"> </t>
    </r>
  </si>
  <si>
    <t>7.3. Interoperability Lab Qualification Process</t>
  </si>
  <si>
    <t>Improv-1</t>
  </si>
  <si>
    <t>The ITCA SHALL implement monitoring and auditing programs to ensure adherence to its policies. This is in the ISO 65 document.</t>
  </si>
  <si>
    <t>Improv-2</t>
  </si>
  <si>
    <t>The ITCA SHALL establish a checklist for the auditing of the appointed evaluation laboratories.</t>
  </si>
  <si>
    <t>Improv-3</t>
  </si>
  <si>
    <t xml:space="preserve"> The ITCA SHALL periodically audit the laboratories at appropriate intervals to ensure laboratories uphold necessary capabilities.  </t>
  </si>
  <si>
    <t>Improv-4</t>
  </si>
  <si>
    <t>The ITCA SHALL establish an auditing procedure and implement audits to verify that product interoperability is maintained after the product passes the testing and certification programs and enters the market.</t>
  </si>
  <si>
    <t>Improv-5</t>
  </si>
  <si>
    <t xml:space="preserve">The ITCA SHALL have processes in place, including corrective and preventative actions, which results in continual improvement of their testing and certification programs. </t>
  </si>
  <si>
    <t>Improv-6</t>
  </si>
  <si>
    <t>The ITCA SHALL be in constant communication with the standards writing committees to create a feedback loop. For example, the ITCA should define a process to communicate the TSS test results back to the SSOs and stakeholders.</t>
  </si>
  <si>
    <t>Improv-7</t>
  </si>
  <si>
    <t xml:space="preserve">The ITCA SHALL provide a forum for feedback to be received from a stakeholder, interested business party and use case in order to improve its interoperability best practices.  </t>
  </si>
  <si>
    <t>Improv-8</t>
  </si>
  <si>
    <t>It is preferred that ITCAs have a method for actively soliciting interoperability feedback on implementations of the standard in order to achieve some level of customer and user-community satisfaction on that feedback.</t>
  </si>
  <si>
    <t>Section II: IPRM Requirements</t>
  </si>
  <si>
    <r>
      <rPr>
        <b/>
        <sz val="12"/>
        <color theme="1"/>
        <rFont val="Calibri"/>
        <family val="2"/>
        <scheme val="minor"/>
      </rPr>
      <t>INSTRUCTIONS</t>
    </r>
    <r>
      <rPr>
        <sz val="12"/>
        <color theme="1"/>
        <rFont val="Calibri"/>
        <family val="2"/>
        <scheme val="minor"/>
      </rPr>
      <t xml:space="preserve">
1: Answer each question – if you don’t have the information then make a comment to that effect and where to get it 
2: Please provide comments, explanations and evidence supporting an answer.  Add comments in the "Comment or Supporting Evidence" column
3: All questions are intended to be answered as “Yes”, “Planned”, “No” or “NA” (Not Applicable).  Generally, “Yes” is a positive (green light) and indicates that the ITCA is implementing the best practices in an area.  A “Planned” is positive but rated as a caution (yellow light) and a “No” is a negative (red light) and indicates a risk in achieving the goal of interoperable products.  Please answer by marking an "X" in the appropriate box.
4: The checkbox “Yes” means the practive is being implemented “today” or is true today.   
5: The checkbox “Planned” means that it will exist or be true within six (6) months
6: The checkbox “No” means that the answer is not true today nor is there a plan to make true within six months.  If there is a longer term plan (&gt;6 months), indicate “No” and add a comment or explanation
7: The checkbox “NA” means just that: the question doesn’t make sense because of the nature of the standard or because a precursor is not true. In developing the rating for the area NA’s are ignored.
</t>
    </r>
    <r>
      <rPr>
        <b/>
        <sz val="12"/>
        <color theme="1"/>
        <rFont val="Calibri"/>
        <family val="2"/>
        <scheme val="minor"/>
      </rPr>
      <t>TO VIEW TRAFFIC LIGHT SUMMARY:</t>
    </r>
    <r>
      <rPr>
        <sz val="12"/>
        <color theme="1"/>
        <rFont val="Calibri"/>
        <family val="2"/>
        <scheme val="minor"/>
      </rPr>
      <t xml:space="preserve"> Select the filter "s" in column P
Draft template provided by James Mater (Quality Logic) and Rolf Bienert (OpenADR Alliance)</t>
    </r>
  </si>
  <si>
    <t>UCAiug</t>
  </si>
  <si>
    <t>Kay Clinard</t>
  </si>
  <si>
    <t>X</t>
  </si>
  <si>
    <t>x</t>
  </si>
  <si>
    <t>Section 3</t>
  </si>
  <si>
    <t>Section 4.3</t>
  </si>
  <si>
    <t>need input from OpenADE</t>
  </si>
  <si>
    <t>Defined in Section 4.9</t>
  </si>
  <si>
    <t xml:space="preserve">Per Section 2.1,, the program accreditation body will notify GBITCA of any changes to CB/TL status </t>
  </si>
  <si>
    <t>Described in Section 2.3.1</t>
  </si>
  <si>
    <t>Required per Section 2.2</t>
  </si>
  <si>
    <t>Section 2.3 describes the requirements for test labs</t>
  </si>
  <si>
    <t>Noted in Section 2.3; may need input from OpenADE for specific technical qualifications needing to be incorporated</t>
  </si>
  <si>
    <t>Required per Section 2.3</t>
  </si>
  <si>
    <t>Covered in Section 2.3 (item 5) - will need a checklist</t>
  </si>
  <si>
    <t xml:space="preserve">Covered in Section 2.3 (item 5) </t>
  </si>
  <si>
    <t>OpenADE is affiliated with UCA - propose quarterly GBITCA-OpenADE meetings for exchange of learnings/actions</t>
  </si>
  <si>
    <t>Section 2.3.1</t>
  </si>
  <si>
    <t xml:space="preserve">
NAESB REQ.21</t>
  </si>
  <si>
    <t>NAESB</t>
  </si>
  <si>
    <t>Only testing interface against third party data custodians?  Kay to draft explanation</t>
  </si>
  <si>
    <t xml:space="preserve">Any time the definition of the data being made available/sent is changed, a recerification will be necessary…define in ITCA document 17065 requires the Certification SCHEME to define surveillance, so this would be appropriate to define within the ITCA documentation!
</t>
  </si>
  <si>
    <t>Mechanism defined, and trust vendor to let us know when…FCC test classes of change…define what changes require recertification</t>
  </si>
  <si>
    <t>Test cases spreadsheet</t>
  </si>
  <si>
    <t xml:space="preserve">UCAIUG source control…tools GITHUB source control </t>
  </si>
  <si>
    <t>Instruction manual matches the pics…ISO/IEC 9646-1…ITU x.290  thanks to Bruce for doc numbers…:-)</t>
  </si>
  <si>
    <t>Energy Service Provider Interface</t>
  </si>
  <si>
    <t>1.0 October 17, 2011</t>
  </si>
  <si>
    <t xml:space="preserve">http://www.naesb.org/espi_task_force.asp
http://www.naesb.org/misc/naesb_matl_order_espi_standards.pdf </t>
  </si>
  <si>
    <t>10604 Candler Falls Ct
Raleigh, NC 27614
ph: (919) 847-2241
kay@ucaiug.org</t>
  </si>
  <si>
    <t>NAESB; ISO Guide 65 ;ISO/IEC 17025; ISO/IEC 17011</t>
  </si>
  <si>
    <t>Data interchange standard</t>
  </si>
  <si>
    <t>All testing is of a single implementation on a golden reference.  Interoperability  with other vendors is out of scope.</t>
  </si>
  <si>
    <t>Program is implementing the testing reference.</t>
  </si>
  <si>
    <t xml:space="preserve"> Involving all stakeholders in design and verification of the test</t>
  </si>
  <si>
    <t xml:space="preserve"> Green Button Data Test Facility with feedback from users.  Every test case has a defined set of test steps, and a reference example that should past, and a set of bad data to test for correct error responses</t>
  </si>
  <si>
    <t>Report by exception and verify via retest.  Barbara to provide text</t>
  </si>
  <si>
    <t>under development for GBCMD</t>
  </si>
  <si>
    <t>Will be outsourced to CB's</t>
  </si>
  <si>
    <t>Need to write a section describing the technical standards/aspects for the program   note to Fred, all X's need referenc to doc &amp; sect</t>
  </si>
  <si>
    <t>UCAIug is providing the test tool</t>
  </si>
  <si>
    <t>Point to doc</t>
  </si>
  <si>
    <t>feedback from AB's, CB's and TL's and vendors and helpdesk database reviewed and evaluated by OpenADE TF</t>
  </si>
  <si>
    <t>OpenADE TF and helpdesk</t>
  </si>
  <si>
    <t>OpenADE TF webinars and presentations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</si>
</sst>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rgb="FFFF0000"/>
      <name val="Calibri"/>
      <family val="2"/>
      <scheme val="minor"/>
    </font>
    <font>
      <b/>
      <sz val="11"/>
      <color theme="1"/>
      <name val="Calibri"/>
      <family val="2"/>
      <scheme val="minor"/>
    </font>
    <font>
      <sz val="8"/>
      <color indexed="81"/>
      <name val="Tahoma"/>
      <family val="2"/>
    </font>
    <font>
      <b/>
      <sz val="8"/>
      <color indexed="81"/>
      <name val="Tahoma"/>
      <family val="2"/>
    </font>
    <font>
      <u/>
      <sz val="11"/>
      <color theme="10"/>
      <name val="Calibri"/>
      <family val="2"/>
    </font>
    <font>
      <sz val="12"/>
      <color theme="1"/>
      <name val="Calibri"/>
      <family val="2"/>
      <scheme val="minor"/>
    </font>
    <font>
      <sz val="10"/>
      <color theme="1"/>
      <name val="Calibri"/>
      <family val="2"/>
      <scheme val="minor"/>
    </font>
    <font>
      <b/>
      <sz val="12"/>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sz val="11"/>
      <color theme="1"/>
      <name val="Cambria"/>
      <family val="1"/>
    </font>
    <font>
      <sz val="10"/>
      <name val="Calibri"/>
      <family val="2"/>
      <scheme val="minor"/>
    </font>
    <font>
      <sz val="11"/>
      <name val="Calibri"/>
      <family val="2"/>
      <scheme val="minor"/>
    </font>
    <font>
      <sz val="10"/>
      <color rgb="FF000000"/>
      <name val="Times New Roman"/>
      <family val="1"/>
    </font>
    <font>
      <sz val="10"/>
      <color rgb="FF000000"/>
      <name val="Calibri"/>
      <family val="2"/>
      <scheme val="minor"/>
    </font>
    <font>
      <b/>
      <sz val="10"/>
      <color rgb="FF000000"/>
      <name val="Calibri"/>
      <family val="2"/>
      <scheme val="minor"/>
    </font>
    <font>
      <sz val="10"/>
      <color rgb="FF000000"/>
      <name val="Calibri"/>
      <family val="2"/>
    </font>
    <font>
      <strike/>
      <sz val="10"/>
      <color rgb="FF000000"/>
      <name val="Calibri"/>
      <family val="2"/>
    </font>
    <font>
      <sz val="10"/>
      <name val="Calibri"/>
      <family val="2"/>
    </font>
    <font>
      <u/>
      <sz val="10"/>
      <color rgb="FF000000"/>
      <name val="Calibri"/>
      <family val="2"/>
    </font>
    <font>
      <b/>
      <sz val="10"/>
      <color rgb="FF000000"/>
      <name val="Calibri"/>
      <family val="2"/>
    </font>
    <font>
      <b/>
      <sz val="10"/>
      <name val="Calibri"/>
      <family val="2"/>
      <scheme val="minor"/>
    </font>
    <font>
      <b/>
      <sz val="10"/>
      <name val="Calibri"/>
      <family val="2"/>
    </font>
    <font>
      <sz val="10"/>
      <color theme="1"/>
      <name val="Calibri"/>
      <family val="2"/>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73">
    <xf numFmtId="0" fontId="0" fillId="0" borderId="0" xfId="0"/>
    <xf numFmtId="0" fontId="7" fillId="3" borderId="1" xfId="0" applyFont="1" applyFill="1" applyBorder="1" applyAlignment="1" applyProtection="1">
      <alignment horizontal="center" vertical="center" wrapText="1"/>
      <protection locked="0"/>
    </xf>
    <xf numFmtId="1" fontId="0" fillId="0" borderId="0" xfId="0" applyNumberFormat="1" applyFont="1" applyProtection="1"/>
    <xf numFmtId="1" fontId="0" fillId="3" borderId="0" xfId="0" applyNumberFormat="1" applyFont="1" applyFill="1" applyProtection="1"/>
    <xf numFmtId="1" fontId="0" fillId="3" borderId="6" xfId="0" applyNumberFormat="1" applyFill="1" applyBorder="1" applyAlignment="1" applyProtection="1">
      <alignment horizontal="center" vertical="center"/>
    </xf>
    <xf numFmtId="0" fontId="0" fillId="3" borderId="0" xfId="0" applyFill="1" applyAlignment="1" applyProtection="1">
      <alignment horizontal="center" vertical="center"/>
    </xf>
    <xf numFmtId="0" fontId="7" fillId="6" borderId="1" xfId="0" applyFont="1" applyFill="1" applyBorder="1" applyAlignment="1" applyProtection="1">
      <alignment horizontal="center" vertical="center" wrapText="1"/>
      <protection locked="0"/>
    </xf>
    <xf numFmtId="1" fontId="0" fillId="3" borderId="0" xfId="0" applyNumberFormat="1" applyFont="1" applyFill="1" applyAlignment="1" applyProtection="1">
      <alignment horizontal="center"/>
    </xf>
    <xf numFmtId="0" fontId="7" fillId="3" borderId="1" xfId="0" applyFont="1" applyFill="1" applyBorder="1" applyAlignment="1" applyProtection="1">
      <alignment horizontal="center" vertical="center"/>
      <protection locked="0"/>
    </xf>
    <xf numFmtId="1" fontId="0" fillId="0" borderId="0" xfId="0" applyNumberFormat="1" applyAlignment="1" applyProtection="1">
      <alignment horizontal="left" vertical="top"/>
    </xf>
    <xf numFmtId="1" fontId="0" fillId="3" borderId="0" xfId="0" applyNumberFormat="1" applyFont="1" applyFill="1" applyAlignment="1" applyProtection="1">
      <alignment horizontal="center" vertical="center"/>
    </xf>
    <xf numFmtId="0" fontId="1" fillId="3" borderId="0" xfId="0" applyFont="1" applyFill="1" applyProtection="1"/>
    <xf numFmtId="0" fontId="0" fillId="3" borderId="0" xfId="0" applyFont="1" applyFill="1" applyProtection="1"/>
    <xf numFmtId="0" fontId="0" fillId="3" borderId="0" xfId="0" applyFont="1" applyFill="1" applyAlignment="1" applyProtection="1">
      <alignment horizontal="left"/>
    </xf>
    <xf numFmtId="2" fontId="0" fillId="3" borderId="0" xfId="0" applyNumberFormat="1" applyFont="1" applyFill="1" applyAlignment="1" applyProtection="1">
      <alignment horizontal="center" vertical="top"/>
    </xf>
    <xf numFmtId="0" fontId="0" fillId="0" borderId="0" xfId="0" applyFont="1" applyProtection="1"/>
    <xf numFmtId="0" fontId="13" fillId="3" borderId="0" xfId="0" applyFont="1" applyFill="1" applyAlignment="1" applyProtection="1">
      <alignment vertical="top"/>
    </xf>
    <xf numFmtId="0" fontId="12" fillId="5" borderId="1" xfId="0" applyFont="1" applyFill="1" applyBorder="1" applyAlignment="1" applyProtection="1">
      <alignment horizontal="center" vertical="top" wrapText="1"/>
    </xf>
    <xf numFmtId="0" fontId="7" fillId="5" borderId="9" xfId="0" applyFont="1" applyFill="1" applyBorder="1" applyAlignment="1" applyProtection="1">
      <alignment horizontal="left" vertical="top" wrapText="1"/>
    </xf>
    <xf numFmtId="0" fontId="12" fillId="5" borderId="3" xfId="0" applyFont="1" applyFill="1" applyBorder="1" applyAlignment="1" applyProtection="1">
      <alignment horizontal="center" vertical="top" wrapText="1"/>
    </xf>
    <xf numFmtId="0" fontId="7" fillId="5" borderId="8" xfId="0" applyFont="1" applyFill="1" applyBorder="1" applyAlignment="1" applyProtection="1">
      <alignment horizontal="left" vertical="top" wrapText="1"/>
    </xf>
    <xf numFmtId="0" fontId="7" fillId="5" borderId="8" xfId="0" applyFont="1" applyFill="1" applyBorder="1" applyAlignment="1" applyProtection="1">
      <alignment vertical="top" wrapText="1"/>
    </xf>
    <xf numFmtId="0" fontId="7" fillId="4" borderId="8" xfId="0" applyFont="1" applyFill="1" applyBorder="1" applyAlignment="1" applyProtection="1">
      <alignment horizontal="right" vertical="top" wrapText="1"/>
    </xf>
    <xf numFmtId="0" fontId="7" fillId="4" borderId="0" xfId="0" applyFont="1" applyFill="1" applyBorder="1" applyAlignment="1" applyProtection="1">
      <alignment horizontal="right" vertical="top" wrapText="1"/>
    </xf>
    <xf numFmtId="2" fontId="0" fillId="3" borderId="2" xfId="0" applyNumberFormat="1" applyFont="1" applyFill="1" applyBorder="1" applyAlignment="1" applyProtection="1">
      <alignment horizontal="center" vertical="center"/>
    </xf>
    <xf numFmtId="0" fontId="0" fillId="3" borderId="0" xfId="0" applyFont="1" applyFill="1" applyAlignment="1" applyProtection="1">
      <alignment horizontal="center" vertical="center"/>
    </xf>
    <xf numFmtId="0" fontId="12" fillId="2" borderId="3" xfId="0" applyFont="1" applyFill="1" applyBorder="1" applyAlignment="1" applyProtection="1">
      <alignment horizontal="center" vertical="top" wrapText="1"/>
    </xf>
    <xf numFmtId="9" fontId="0" fillId="3" borderId="0" xfId="0" applyNumberFormat="1" applyFont="1" applyFill="1" applyProtection="1"/>
    <xf numFmtId="0" fontId="0" fillId="3" borderId="0" xfId="0" applyFill="1" applyAlignment="1" applyProtection="1">
      <alignment horizontal="center"/>
    </xf>
    <xf numFmtId="2" fontId="0" fillId="0" borderId="0" xfId="0" applyNumberFormat="1" applyFont="1" applyAlignment="1" applyProtection="1">
      <alignment horizontal="center" vertical="top"/>
    </xf>
    <xf numFmtId="0" fontId="0" fillId="0" borderId="0" xfId="0" applyFont="1" applyAlignment="1" applyProtection="1">
      <alignment horizontal="left"/>
    </xf>
    <xf numFmtId="0" fontId="12" fillId="2" borderId="2"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3" borderId="0" xfId="0" applyFont="1" applyFill="1" applyAlignment="1" applyProtection="1">
      <alignment vertical="center"/>
    </xf>
    <xf numFmtId="0" fontId="0" fillId="0" borderId="0" xfId="0" applyFont="1" applyAlignment="1" applyProtection="1">
      <alignment vertical="center"/>
    </xf>
    <xf numFmtId="0" fontId="11" fillId="2" borderId="6"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9" fillId="3" borderId="0" xfId="0" applyFont="1" applyFill="1" applyProtection="1"/>
    <xf numFmtId="0" fontId="9" fillId="3" borderId="0" xfId="0" applyFont="1" applyFill="1" applyAlignment="1" applyProtection="1">
      <alignment vertical="center"/>
    </xf>
    <xf numFmtId="0" fontId="0" fillId="3" borderId="1" xfId="0"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4" fillId="6"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2" fillId="5" borderId="2" xfId="0" applyFont="1" applyFill="1" applyBorder="1" applyAlignment="1" applyProtection="1">
      <alignment horizontal="center" vertical="center"/>
    </xf>
    <xf numFmtId="0" fontId="0" fillId="3" borderId="0" xfId="0" applyFont="1" applyFill="1" applyAlignment="1" applyProtection="1">
      <alignment horizontal="left" vertical="center"/>
    </xf>
    <xf numFmtId="0" fontId="2" fillId="5" borderId="1" xfId="0" applyFont="1" applyFill="1" applyBorder="1" applyAlignment="1" applyProtection="1">
      <alignment horizontal="left" vertical="center"/>
    </xf>
    <xf numFmtId="0" fontId="0" fillId="0" borderId="0" xfId="0" applyFont="1" applyAlignment="1" applyProtection="1">
      <alignment horizontal="left" vertical="center"/>
    </xf>
    <xf numFmtId="0" fontId="14" fillId="3" borderId="6" xfId="0" applyFont="1" applyFill="1" applyBorder="1" applyAlignment="1" applyProtection="1">
      <alignment horizontal="center" vertical="center" wrapText="1"/>
      <protection locked="0"/>
    </xf>
    <xf numFmtId="0" fontId="17" fillId="0" borderId="1" xfId="0" applyFont="1" applyBorder="1" applyAlignment="1">
      <alignment vertical="top" wrapText="1"/>
    </xf>
    <xf numFmtId="0" fontId="17" fillId="0" borderId="3" xfId="0" applyFont="1" applyBorder="1" applyAlignment="1">
      <alignment vertical="top" wrapText="1"/>
    </xf>
    <xf numFmtId="0" fontId="18" fillId="0" borderId="1" xfId="0" applyFont="1" applyBorder="1" applyAlignment="1">
      <alignment horizontal="center" vertical="top" wrapText="1"/>
    </xf>
    <xf numFmtId="0" fontId="18" fillId="0" borderId="3" xfId="0" applyFont="1" applyBorder="1" applyAlignment="1">
      <alignment horizontal="center" vertical="top" wrapText="1"/>
    </xf>
    <xf numFmtId="0" fontId="17" fillId="0" borderId="7" xfId="0" applyFont="1" applyBorder="1" applyAlignment="1">
      <alignment vertical="top" wrapText="1"/>
    </xf>
    <xf numFmtId="0" fontId="19" fillId="0" borderId="1" xfId="0" applyFont="1" applyBorder="1" applyAlignment="1">
      <alignment vertical="top" wrapText="1"/>
    </xf>
    <xf numFmtId="0" fontId="19" fillId="0" borderId="3" xfId="0" applyFont="1" applyBorder="1" applyAlignment="1">
      <alignment vertical="top" wrapText="1"/>
    </xf>
    <xf numFmtId="0" fontId="19" fillId="0" borderId="10" xfId="0" applyFont="1" applyBorder="1" applyAlignment="1">
      <alignment vertical="top" wrapText="1"/>
    </xf>
    <xf numFmtId="0" fontId="14" fillId="6" borderId="10"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protection locked="0"/>
    </xf>
    <xf numFmtId="0" fontId="14" fillId="0" borderId="7" xfId="0" applyFont="1" applyBorder="1" applyAlignment="1" applyProtection="1">
      <alignment horizontal="left" vertical="center" wrapText="1"/>
      <protection locked="0"/>
    </xf>
    <xf numFmtId="2" fontId="0" fillId="3" borderId="4" xfId="0" applyNumberFormat="1"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23" fillId="0" borderId="1" xfId="0" applyFont="1" applyBorder="1" applyAlignment="1">
      <alignment horizontal="center" vertical="top" wrapText="1"/>
    </xf>
    <xf numFmtId="0" fontId="23" fillId="0" borderId="3" xfId="0" applyFont="1" applyBorder="1" applyAlignment="1">
      <alignment horizontal="center" vertical="top" wrapText="1"/>
    </xf>
    <xf numFmtId="0" fontId="23" fillId="0" borderId="10" xfId="0" applyFont="1" applyBorder="1" applyAlignment="1">
      <alignment horizontal="center" vertical="top" wrapText="1"/>
    </xf>
    <xf numFmtId="0" fontId="24" fillId="2" borderId="3" xfId="0" applyFont="1" applyFill="1" applyBorder="1" applyAlignment="1" applyProtection="1">
      <alignment horizontal="center" vertical="top" wrapText="1"/>
    </xf>
    <xf numFmtId="0" fontId="24" fillId="2" borderId="1" xfId="0" applyFont="1" applyFill="1" applyBorder="1" applyAlignment="1">
      <alignment horizontal="center" vertical="top" wrapText="1"/>
    </xf>
    <xf numFmtId="0" fontId="24" fillId="2" borderId="3"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2" borderId="3" xfId="0" applyFont="1" applyFill="1" applyBorder="1" applyAlignment="1">
      <alignment horizontal="center" vertical="top" wrapText="1"/>
    </xf>
    <xf numFmtId="0" fontId="25" fillId="2" borderId="10" xfId="0" applyFont="1" applyFill="1" applyBorder="1" applyAlignment="1">
      <alignment horizontal="center" vertical="top" wrapText="1"/>
    </xf>
    <xf numFmtId="0" fontId="19" fillId="2" borderId="1" xfId="0" applyFont="1" applyFill="1" applyBorder="1" applyAlignment="1">
      <alignment horizontal="justify" vertical="top" wrapText="1"/>
    </xf>
    <xf numFmtId="0" fontId="19" fillId="2" borderId="3" xfId="0" applyFont="1" applyFill="1" applyBorder="1" applyAlignment="1">
      <alignment horizontal="justify" vertical="top" wrapText="1"/>
    </xf>
    <xf numFmtId="0" fontId="26" fillId="2" borderId="7" xfId="0" applyFont="1" applyFill="1" applyBorder="1" applyAlignment="1">
      <alignment vertical="top" wrapText="1"/>
    </xf>
    <xf numFmtId="0" fontId="24" fillId="7" borderId="3" xfId="0" applyFont="1" applyFill="1" applyBorder="1" applyAlignment="1" applyProtection="1">
      <alignment horizontal="center" vertical="top" wrapText="1"/>
    </xf>
    <xf numFmtId="0" fontId="24" fillId="7" borderId="1" xfId="0" applyFont="1" applyFill="1" applyBorder="1" applyAlignment="1">
      <alignment horizontal="center" vertical="top" wrapText="1"/>
    </xf>
    <xf numFmtId="0" fontId="19" fillId="7" borderId="3" xfId="0" applyFont="1" applyFill="1" applyBorder="1" applyAlignment="1">
      <alignment horizontal="justify" vertical="top" wrapText="1"/>
    </xf>
    <xf numFmtId="0" fontId="24" fillId="7" borderId="3" xfId="0" applyFont="1" applyFill="1" applyBorder="1" applyAlignment="1">
      <alignment horizontal="center" vertical="top" wrapText="1"/>
    </xf>
    <xf numFmtId="0" fontId="25" fillId="7" borderId="1" xfId="0" applyFont="1" applyFill="1" applyBorder="1" applyAlignment="1">
      <alignment horizontal="center" vertical="top" wrapText="1"/>
    </xf>
    <xf numFmtId="0" fontId="25" fillId="7" borderId="3" xfId="0" applyFont="1" applyFill="1" applyBorder="1" applyAlignment="1">
      <alignment horizontal="center" vertical="top" wrapText="1"/>
    </xf>
    <xf numFmtId="0" fontId="25" fillId="7" borderId="10" xfId="0" applyFont="1" applyFill="1" applyBorder="1" applyAlignment="1">
      <alignment horizontal="center" vertical="top" wrapText="1"/>
    </xf>
    <xf numFmtId="0" fontId="19" fillId="7" borderId="10" xfId="0" applyFont="1" applyFill="1" applyBorder="1" applyAlignment="1">
      <alignment horizontal="justify" vertical="top" wrapText="1"/>
    </xf>
    <xf numFmtId="0" fontId="11" fillId="7" borderId="6" xfId="0" applyFont="1" applyFill="1" applyBorder="1" applyAlignment="1" applyProtection="1">
      <alignment horizontal="left" vertical="center"/>
    </xf>
    <xf numFmtId="0" fontId="19" fillId="7" borderId="1" xfId="0" applyNumberFormat="1" applyFont="1" applyFill="1" applyBorder="1" applyAlignment="1">
      <alignment vertical="top" wrapText="1"/>
    </xf>
    <xf numFmtId="0" fontId="14" fillId="3" borderId="7" xfId="0" applyFont="1" applyFill="1" applyBorder="1" applyAlignment="1" applyProtection="1">
      <alignment horizontal="left" vertical="center" wrapText="1"/>
      <protection locked="0"/>
    </xf>
    <xf numFmtId="0" fontId="14" fillId="6" borderId="7" xfId="0" applyFont="1" applyFill="1" applyBorder="1" applyAlignment="1" applyProtection="1">
      <alignment horizontal="center" vertical="center" wrapText="1"/>
      <protection locked="0"/>
    </xf>
    <xf numFmtId="2" fontId="0" fillId="8" borderId="2" xfId="0" applyNumberFormat="1" applyFont="1" applyFill="1" applyBorder="1" applyAlignment="1" applyProtection="1">
      <alignment horizontal="center" vertical="center"/>
    </xf>
    <xf numFmtId="0" fontId="11" fillId="8" borderId="6" xfId="0" applyFont="1" applyFill="1" applyBorder="1" applyAlignment="1" applyProtection="1">
      <alignment horizontal="left" vertical="center"/>
    </xf>
    <xf numFmtId="0" fontId="23" fillId="8" borderId="1" xfId="0" applyFont="1" applyFill="1" applyBorder="1" applyAlignment="1">
      <alignment horizontal="center" vertical="top" wrapText="1"/>
    </xf>
    <xf numFmtId="0" fontId="19" fillId="8" borderId="2" xfId="0" applyFont="1" applyFill="1" applyBorder="1" applyAlignment="1">
      <alignment horizontal="justify" vertical="top" wrapText="1"/>
    </xf>
    <xf numFmtId="0" fontId="23" fillId="8" borderId="3" xfId="0" applyFont="1" applyFill="1" applyBorder="1" applyAlignment="1">
      <alignment horizontal="center" vertical="top" wrapText="1"/>
    </xf>
    <xf numFmtId="0" fontId="19" fillId="8" borderId="4" xfId="0" applyFont="1" applyFill="1" applyBorder="1" applyAlignment="1">
      <alignment horizontal="justify" vertical="top" wrapText="1"/>
    </xf>
    <xf numFmtId="0" fontId="23" fillId="8" borderId="10" xfId="0" applyFont="1" applyFill="1" applyBorder="1" applyAlignment="1">
      <alignment horizontal="center" vertical="top" wrapText="1"/>
    </xf>
    <xf numFmtId="0" fontId="19" fillId="8" borderId="13" xfId="0" applyFont="1" applyFill="1" applyBorder="1" applyAlignment="1">
      <alignment horizontal="justify" vertical="top" wrapText="1"/>
    </xf>
    <xf numFmtId="2" fontId="0" fillId="9" borderId="2" xfId="0" applyNumberFormat="1" applyFont="1" applyFill="1" applyBorder="1" applyAlignment="1" applyProtection="1">
      <alignment horizontal="center" vertical="center"/>
    </xf>
    <xf numFmtId="0" fontId="11" fillId="9" borderId="6" xfId="0" applyFont="1" applyFill="1" applyBorder="1" applyAlignment="1" applyProtection="1">
      <alignment horizontal="left" vertical="center"/>
    </xf>
    <xf numFmtId="0" fontId="23" fillId="9" borderId="1" xfId="0" applyFont="1" applyFill="1" applyBorder="1" applyAlignment="1">
      <alignment horizontal="center" vertical="top" wrapText="1"/>
    </xf>
    <xf numFmtId="0" fontId="19" fillId="9" borderId="2" xfId="0" applyFont="1" applyFill="1" applyBorder="1" applyAlignment="1">
      <alignment horizontal="justify" vertical="top" wrapText="1"/>
    </xf>
    <xf numFmtId="0" fontId="23" fillId="9" borderId="3" xfId="0" applyFont="1" applyFill="1" applyBorder="1" applyAlignment="1">
      <alignment horizontal="center" vertical="top" wrapText="1"/>
    </xf>
    <xf numFmtId="0" fontId="19" fillId="9" borderId="4" xfId="0" applyFont="1" applyFill="1" applyBorder="1" applyAlignment="1">
      <alignment horizontal="justify" vertical="top" wrapText="1"/>
    </xf>
    <xf numFmtId="0" fontId="23" fillId="9" borderId="10" xfId="0" applyFont="1" applyFill="1" applyBorder="1" applyAlignment="1">
      <alignment horizontal="center" vertical="top" wrapText="1"/>
    </xf>
    <xf numFmtId="0" fontId="19" fillId="9" borderId="13" xfId="0" applyFont="1" applyFill="1" applyBorder="1" applyAlignment="1">
      <alignment horizontal="justify" vertical="top" wrapText="1"/>
    </xf>
    <xf numFmtId="1" fontId="0" fillId="0" borderId="0" xfId="0" applyNumberFormat="1" applyFont="1" applyFill="1" applyAlignment="1" applyProtection="1">
      <alignment horizontal="center"/>
    </xf>
    <xf numFmtId="2" fontId="0" fillId="0" borderId="0" xfId="0" applyNumberFormat="1" applyFont="1" applyFill="1" applyAlignment="1" applyProtection="1">
      <alignment horizontal="center" vertical="top"/>
    </xf>
    <xf numFmtId="0" fontId="0" fillId="0" borderId="0" xfId="0" applyFont="1" applyFill="1" applyProtection="1"/>
    <xf numFmtId="0" fontId="0" fillId="0" borderId="0" xfId="0" applyFill="1" applyAlignment="1" applyProtection="1">
      <alignment horizontal="center"/>
    </xf>
    <xf numFmtId="0" fontId="9" fillId="0" borderId="0" xfId="0" applyFont="1" applyFill="1" applyProtection="1"/>
    <xf numFmtId="0" fontId="15" fillId="3" borderId="7"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xf>
    <xf numFmtId="0" fontId="10" fillId="3" borderId="12" xfId="0" applyFont="1" applyFill="1" applyBorder="1" applyAlignment="1" applyProtection="1">
      <alignment horizontal="left" vertical="top" wrapText="1"/>
    </xf>
    <xf numFmtId="0" fontId="10" fillId="3" borderId="11"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5" xfId="0" applyFont="1" applyFill="1" applyBorder="1" applyAlignment="1" applyProtection="1">
      <alignment horizontal="left" vertical="top" wrapText="1"/>
    </xf>
    <xf numFmtId="0" fontId="10" fillId="3" borderId="8" xfId="0" applyFont="1" applyFill="1" applyBorder="1" applyAlignment="1" applyProtection="1">
      <alignment horizontal="left" vertical="top" wrapText="1"/>
    </xf>
    <xf numFmtId="0" fontId="10" fillId="3" borderId="8" xfId="0" applyFont="1" applyFill="1" applyBorder="1" applyAlignment="1" applyProtection="1">
      <alignment horizontal="center" vertical="top" wrapText="1"/>
    </xf>
    <xf numFmtId="0" fontId="10" fillId="3" borderId="4" xfId="0" applyFont="1" applyFill="1" applyBorder="1" applyAlignment="1" applyProtection="1">
      <alignment horizontal="center" vertical="top" wrapText="1"/>
    </xf>
    <xf numFmtId="0" fontId="14" fillId="0" borderId="1" xfId="0" applyFont="1" applyFill="1" applyBorder="1" applyAlignment="1" applyProtection="1">
      <alignment horizontal="center" vertical="center"/>
    </xf>
    <xf numFmtId="0" fontId="14" fillId="0" borderId="6"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6" fillId="0" borderId="6"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10" fillId="3" borderId="0" xfId="0" applyFont="1" applyFill="1" applyAlignment="1" applyProtection="1">
      <alignment horizontal="left" vertical="center"/>
    </xf>
    <xf numFmtId="0" fontId="0" fillId="0" borderId="0" xfId="0" applyAlignment="1" applyProtection="1">
      <alignment horizontal="left" vertical="center"/>
    </xf>
    <xf numFmtId="0" fontId="0" fillId="0" borderId="8" xfId="0" applyBorder="1" applyAlignment="1" applyProtection="1">
      <alignment horizontal="left" vertical="center"/>
    </xf>
    <xf numFmtId="0" fontId="11" fillId="5" borderId="6" xfId="0" applyFont="1" applyFill="1" applyBorder="1" applyAlignment="1" applyProtection="1">
      <alignment horizontal="left"/>
    </xf>
    <xf numFmtId="0" fontId="0" fillId="0" borderId="9" xfId="0" applyBorder="1" applyAlignment="1" applyProtection="1">
      <alignment horizontal="left"/>
    </xf>
    <xf numFmtId="0" fontId="0" fillId="0" borderId="2" xfId="0" applyBorder="1" applyAlignment="1" applyProtection="1">
      <alignment horizontal="left"/>
    </xf>
    <xf numFmtId="0" fontId="14" fillId="3" borderId="6" xfId="0" applyFont="1" applyFill="1" applyBorder="1" applyAlignment="1" applyProtection="1">
      <alignment horizontal="left" vertical="center"/>
      <protection locked="0"/>
    </xf>
    <xf numFmtId="0" fontId="15" fillId="3" borderId="9"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4" fillId="3" borderId="6" xfId="1"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protection locked="0"/>
    </xf>
    <xf numFmtId="0" fontId="14" fillId="3" borderId="2" xfId="0" applyFont="1" applyFill="1" applyBorder="1" applyAlignment="1" applyProtection="1">
      <alignment horizontal="left" vertical="center"/>
      <protection locked="0"/>
    </xf>
    <xf numFmtId="0" fontId="0" fillId="0" borderId="2" xfId="0" applyBorder="1" applyAlignment="1" applyProtection="1"/>
    <xf numFmtId="0" fontId="12" fillId="5" borderId="7" xfId="0" applyFont="1" applyFill="1" applyBorder="1" applyAlignment="1" applyProtection="1">
      <alignment horizontal="center" vertical="top"/>
    </xf>
    <xf numFmtId="0" fontId="0" fillId="0" borderId="10" xfId="0" applyBorder="1" applyAlignment="1" applyProtection="1">
      <alignment horizontal="center" vertical="top"/>
    </xf>
    <xf numFmtId="0" fontId="0" fillId="0" borderId="3" xfId="0" applyBorder="1" applyAlignment="1" applyProtection="1">
      <alignment horizontal="center" vertical="top"/>
    </xf>
    <xf numFmtId="0" fontId="7" fillId="5" borderId="6" xfId="0" applyFont="1" applyFill="1" applyBorder="1" applyAlignment="1" applyProtection="1">
      <alignment vertical="top" wrapText="1"/>
    </xf>
    <xf numFmtId="0" fontId="7" fillId="5" borderId="9" xfId="0" applyFont="1" applyFill="1" applyBorder="1" applyAlignment="1" applyProtection="1">
      <alignment vertical="top" wrapText="1"/>
    </xf>
    <xf numFmtId="0" fontId="7" fillId="5" borderId="2" xfId="0" applyFont="1" applyFill="1" applyBorder="1" applyAlignment="1" applyProtection="1">
      <alignment vertical="top" wrapText="1"/>
    </xf>
    <xf numFmtId="0" fontId="14" fillId="3" borderId="6"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0" fillId="0" borderId="9" xfId="0" applyBorder="1" applyAlignment="1" applyProtection="1"/>
    <xf numFmtId="0" fontId="14" fillId="3" borderId="12"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25" fillId="0" borderId="6"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9" fillId="0" borderId="6" xfId="0" applyFont="1" applyBorder="1" applyAlignment="1">
      <alignment horizontal="center" vertical="top" wrapText="1"/>
    </xf>
    <xf numFmtId="0" fontId="19" fillId="0" borderId="9" xfId="0" applyFont="1" applyBorder="1" applyAlignment="1">
      <alignment horizontal="center" vertical="top" wrapText="1"/>
    </xf>
    <xf numFmtId="0" fontId="19" fillId="0" borderId="2" xfId="0" applyFont="1" applyBorder="1" applyAlignment="1">
      <alignment horizontal="center" vertical="top" wrapText="1"/>
    </xf>
    <xf numFmtId="0" fontId="0" fillId="3" borderId="6"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2" xfId="0" applyFill="1" applyBorder="1" applyAlignment="1" applyProtection="1">
      <alignment horizontal="center" vertical="center"/>
    </xf>
    <xf numFmtId="0" fontId="14" fillId="10" borderId="7" xfId="0" applyFont="1" applyFill="1" applyBorder="1" applyAlignment="1" applyProtection="1">
      <alignment horizontal="left" vertical="center" wrapText="1"/>
      <protection locked="0"/>
    </xf>
    <xf numFmtId="0" fontId="14" fillId="10" borderId="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calcChain" Target="calcChain.xml"/><Relationship Id="rId10" Type="http://schemas.openxmlformats.org/officeDocument/2006/relationships/customXml" Target="../customXml/item2.xml"/><Relationship Id="rId4" Type="http://schemas.openxmlformats.org/officeDocument/2006/relationships/sharedStrings" Target="sharedStrings.xml"/><Relationship Id="rId9"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E0BEF42-12CD-4AA0-BC77-B7DA5837FA5E}" diskRevisions="1" revisionId="90" version="2">
  <header guid="{3C78075E-9749-4FF7-A1D1-86B4B5B5B152}" dateTime="2013-04-11T11:52:07" maxSheetId="2" userName="Kay" r:id="rId1">
    <sheetIdMap count="1">
      <sheetId val="1"/>
    </sheetIdMap>
  </header>
  <header guid="{74185C5A-CCCE-4E71-9E6B-7705C92C1129}" dateTime="2013-04-11T15:07:19" maxSheetId="2" userName="Kay" r:id="rId2" minRId="1" maxRId="31">
    <sheetIdMap count="1">
      <sheetId val="1"/>
    </sheetIdMap>
  </header>
  <header guid="{C7F6A6B9-5740-4680-9294-2C1B29565C54}" dateTime="2013-04-18T11:51:52" maxSheetId="2" userName="Kay" r:id="rId3" minRId="32" maxRId="39">
    <sheetIdMap count="1">
      <sheetId val="1"/>
    </sheetIdMap>
  </header>
  <header guid="{DE0BEF42-12CD-4AA0-BC77-B7DA5837FA5E}" dateTime="2013-04-18T15:01:25" maxSheetId="2" userName="Kay" r:id="rId4" minRId="42" maxRId="9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C8" t="inlineStr">
      <is>
        <t>"Green Button" -- use official OpenADE name</t>
      </is>
    </oc>
    <nc r="C8" t="inlineStr">
      <is>
        <t>Energy Service Provider Interface - ESPI REQ</t>
      </is>
    </nc>
  </rcc>
  <rfmt sheetId="1" sqref="C7" start="0" length="0">
    <dxf>
      <alignment wrapText="1" readingOrder="0"/>
    </dxf>
  </rfmt>
  <rfmt sheetId="1" sqref="C7:G7">
    <dxf>
      <alignment wrapText="0" readingOrder="0"/>
    </dxf>
  </rfmt>
  <rcc rId="2" sId="1" odxf="1" dxf="1">
    <oc r="C7" t="inlineStr">
      <is>
        <t xml:space="preserve">NAESB standard R10008 </t>
      </is>
    </oc>
    <nc r="C7" t="inlineStr">
      <is>
        <t xml:space="preserve">
NAESB REQ.21</t>
      </is>
    </nc>
    <ndxf>
      <alignment wrapText="1" readingOrder="0"/>
    </ndxf>
  </rcc>
  <rfmt sheetId="1" sqref="C7:G7">
    <dxf>
      <alignment wrapText="0" readingOrder="0"/>
    </dxf>
  </rfmt>
  <rcc rId="3" sId="1">
    <oc r="C9" t="inlineStr">
      <is>
        <t>OpenADE</t>
      </is>
    </oc>
    <nc r="C9" t="inlineStr">
      <is>
        <t>NAESB</t>
      </is>
    </nc>
  </rcc>
  <rcc rId="4" sId="1">
    <nc r="C45" t="inlineStr">
      <is>
        <t>X</t>
      </is>
    </nc>
  </rcc>
  <rcc rId="5" sId="1">
    <nc r="C47" t="inlineStr">
      <is>
        <t>X</t>
      </is>
    </nc>
  </rcc>
  <rcc rId="6" sId="1">
    <nc r="C46" t="inlineStr">
      <is>
        <t>X</t>
      </is>
    </nc>
  </rcc>
  <rcc rId="7" sId="1">
    <oc r="D46" t="inlineStr">
      <is>
        <t xml:space="preserve"> </t>
      </is>
    </oc>
    <nc r="D46"/>
  </rcc>
  <rcc rId="8" sId="1">
    <oc r="F49" t="inlineStr">
      <is>
        <t xml:space="preserve"> </t>
      </is>
    </oc>
    <nc r="F49" t="inlineStr">
      <is>
        <t>X</t>
      </is>
    </nc>
  </rcc>
  <rcc rId="9" sId="1">
    <nc r="G49" t="inlineStr">
      <is>
        <t>Only testing interface against third party data custodians?</t>
      </is>
    </nc>
  </rcc>
  <rcc rId="10" sId="1">
    <oc r="G49" t="inlineStr">
      <is>
        <t xml:space="preserve"> </t>
      </is>
    </oc>
    <nc r="G49" t="inlineStr">
      <is>
        <t>Only testing interface against third party data custodians?  Kay to draft explanation</t>
      </is>
    </nc>
  </rcc>
  <rcc rId="11" sId="1">
    <oc r="F50" t="inlineStr">
      <is>
        <t xml:space="preserve"> </t>
      </is>
    </oc>
    <nc r="F50" t="inlineStr">
      <is>
        <t>X</t>
      </is>
    </nc>
  </rcc>
  <rcc rId="12" sId="1">
    <oc r="F51" t="inlineStr">
      <is>
        <t xml:space="preserve"> </t>
      </is>
    </oc>
    <nc r="F51" t="inlineStr">
      <is>
        <t>X</t>
      </is>
    </nc>
  </rcc>
  <rcc rId="13" sId="1">
    <oc r="F52" t="inlineStr">
      <is>
        <t xml:space="preserve"> </t>
      </is>
    </oc>
    <nc r="F52" t="inlineStr">
      <is>
        <t>X</t>
      </is>
    </nc>
  </rcc>
  <rcc rId="14" sId="1">
    <oc r="G55" t="inlineStr">
      <is>
        <t xml:space="preserve"> </t>
      </is>
    </oc>
    <nc r="G55" t="inlineStr">
      <is>
        <t xml:space="preserve">Any time the definition of the data being made available/sent is changed, a recerification will be necessary…define in ITCA document 17065 requires the Certification SCHEME to define surveillance, so this would be appropriate to define within the ITCA documentation!
</t>
      </is>
    </nc>
  </rcc>
  <rcc rId="15" sId="1">
    <oc r="D55" t="inlineStr">
      <is>
        <t xml:space="preserve"> </t>
      </is>
    </oc>
    <nc r="D55" t="inlineStr">
      <is>
        <t>X</t>
      </is>
    </nc>
  </rcc>
  <rcc rId="16" sId="1">
    <oc r="D56" t="inlineStr">
      <is>
        <t xml:space="preserve"> </t>
      </is>
    </oc>
    <nc r="D56" t="inlineStr">
      <is>
        <t>X</t>
      </is>
    </nc>
  </rcc>
  <rcc rId="17" sId="1">
    <oc r="G56" t="inlineStr">
      <is>
        <t xml:space="preserve"> </t>
      </is>
    </oc>
    <nc r="G56" t="inlineStr">
      <is>
        <t>Mechanism defined, and trust vendor to let us know when…FCC test classes of change…define what changes require recertification</t>
      </is>
    </nc>
  </rcc>
  <rcc rId="18" sId="1">
    <nc r="C57" t="inlineStr">
      <is>
        <t>X</t>
      </is>
    </nc>
  </rcc>
  <rcc rId="19" sId="1">
    <oc r="D58" t="inlineStr">
      <is>
        <t xml:space="preserve"> </t>
      </is>
    </oc>
    <nc r="D58" t="inlineStr">
      <is>
        <t>X</t>
      </is>
    </nc>
  </rcc>
  <rcc rId="20" sId="1">
    <nc r="C59" t="inlineStr">
      <is>
        <t>X</t>
      </is>
    </nc>
  </rcc>
  <rcc rId="21" sId="1">
    <oc r="G59" t="inlineStr">
      <is>
        <t xml:space="preserve"> </t>
      </is>
    </oc>
    <nc r="G59" t="inlineStr">
      <is>
        <t>Test cases spreadsheet</t>
      </is>
    </nc>
  </rcc>
  <rcc rId="22" sId="1">
    <nc r="C60" t="inlineStr">
      <is>
        <t>X</t>
      </is>
    </nc>
  </rcc>
  <rcc rId="23" sId="1">
    <nc r="C61" t="inlineStr">
      <is>
        <t>X</t>
      </is>
    </nc>
  </rcc>
  <rcc rId="24" sId="1">
    <nc r="C62" t="inlineStr">
      <is>
        <t>X</t>
      </is>
    </nc>
  </rcc>
  <rcc rId="25" sId="1">
    <nc r="G61" t="inlineStr">
      <is>
        <t>Instruction manual matches the pics…ISO/IEC 9646-1&amp;2</t>
      </is>
    </nc>
  </rcc>
  <rcc rId="26" sId="1">
    <oc r="G62" t="inlineStr">
      <is>
        <t xml:space="preserve"> </t>
      </is>
    </oc>
    <nc r="G62"/>
  </rcc>
  <rcc rId="27" sId="1">
    <nc r="G61" t="inlineStr">
      <is>
        <t>Instruction manual matches the pics…ISO/IEC 9646-1&amp;2   Bruce to verify</t>
      </is>
    </nc>
  </rcc>
  <rcc rId="28" sId="1">
    <nc r="C63" t="inlineStr">
      <is>
        <t>X</t>
      </is>
    </nc>
  </rcc>
  <rcc rId="29" sId="1">
    <oc r="G63" t="inlineStr">
      <is>
        <t xml:space="preserve"> </t>
      </is>
    </oc>
    <nc r="G63" t="inlineStr">
      <is>
        <t xml:space="preserve">UCAIUG source control…tools GITHUB source control </t>
      </is>
    </nc>
  </rcc>
  <rcc rId="30" sId="1">
    <nc r="G61" t="inlineStr">
      <is>
        <t>Instruction manual matches the pics…ISO/IEC 9646-1</t>
      </is>
    </nc>
  </rcc>
  <rcc rId="31" sId="1">
    <oc r="G61" t="inlineStr">
      <is>
        <t xml:space="preserve"> </t>
      </is>
    </oc>
    <nc r="G61" t="inlineStr">
      <is>
        <t>Instruction manual matches the pics…ISO/IEC 9646-1…ITU x.290  thanks to Bruce for doc numbers…:-)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C8" t="inlineStr">
      <is>
        <t>Energy Service Provider Interface - ESPI REQ</t>
      </is>
    </oc>
    <nc r="C8" t="inlineStr">
      <is>
        <t>Energy Service Provider Interface</t>
      </is>
    </nc>
  </rcc>
  <rcc rId="33" sId="1">
    <nc r="C10" t="inlineStr">
      <is>
        <t>1.0 October 17, 2011</t>
      </is>
    </nc>
  </rcc>
  <rcc rId="34" sId="1" odxf="1" dxf="1">
    <nc r="C11" t="inlineStr">
      <is>
        <t xml:space="preserve">http://www.naesb.org/espi_task_force.asp
http://www.naesb.org/misc/naesb_matl_order_espi_standards.pdf </t>
      </is>
    </nc>
    <odxf>
      <alignment wrapText="0" readingOrder="0"/>
    </odxf>
    <ndxf>
      <alignment wrapText="1" readingOrder="0"/>
    </ndxf>
  </rcc>
  <rfmt sheetId="1" sqref="C14" start="0" length="0">
    <dxf>
      <alignment wrapText="1" readingOrder="0"/>
    </dxf>
  </rfmt>
  <rcc rId="35" sId="1">
    <nc r="C14" t="inlineStr">
      <is>
        <t xml:space="preserve">10604 Candler Falls Ct
Raleigh, NC 27614
ph: (919) 847-2241
</t>
      </is>
    </nc>
  </rcc>
  <rcc rId="36" sId="1">
    <nc r="C14" t="inlineStr">
      <is>
        <t>10604 Candler Falls Ct
Raleigh, NC 27614
ph: (919) 847-2241
kay@ucaiug.org</t>
      </is>
    </nc>
  </rcc>
  <rcc rId="37" sId="1">
    <nc r="C14" t="inlineStr">
      <is>
        <t>10604 Candler Falls Ct
Raleigh, NC 27614
ph: (919) 847-2241
kay@ucaiug.org</t>
      </is>
    </nc>
  </rcc>
  <rcc rId="38" sId="1">
    <nc r="C17" t="inlineStr">
      <is>
        <t>NAESB; ISO Guide 65 ;ISO/IEC 17025; ISO/IEC 17011</t>
      </is>
    </nc>
  </rcc>
  <rcc rId="39" sId="1">
    <nc r="C18" t="inlineStr">
      <is>
        <t>Data interchange standard</t>
      </is>
    </nc>
  </rcc>
  <rcv guid="{075E454C-4762-4F40-BE52-C6CFDAF8483F}" action="delete"/>
  <rdn rId="0" localSheetId="1" customView="1" name="Z_075E454C_4762_4F40_BE52_C6CFDAF8483F_.wvu.Cols" hidden="1" oldHidden="1">
    <formula>'Detailed Questions'!$H:$O</formula>
    <oldFormula>'Detailed Questions'!$H:$O</oldFormula>
  </rdn>
  <rdn rId="0" localSheetId="1" customView="1" name="Z_075E454C_4762_4F40_BE52_C6CFDAF8483F_.wvu.FilterData" hidden="1" oldHidden="1">
    <formula>'Detailed Questions'!$P$1:$P$121</formula>
    <oldFormula>'Detailed Questions'!$P$1:$P$121</oldFormula>
  </rdn>
  <rcv guid="{075E454C-4762-4F40-BE52-C6CFDAF8483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nc r="C64" t="inlineStr">
      <is>
        <t>X</t>
      </is>
    </nc>
  </rcc>
  <rcc rId="43" sId="1">
    <nc r="C65" t="inlineStr">
      <is>
        <t>X</t>
      </is>
    </nc>
  </rcc>
  <rcc rId="44" sId="1">
    <nc r="C66" t="inlineStr">
      <is>
        <t>X</t>
      </is>
    </nc>
  </rcc>
  <rcc rId="45" sId="1">
    <oc r="F66" t="inlineStr">
      <is>
        <t xml:space="preserve"> </t>
      </is>
    </oc>
    <nc r="F66"/>
  </rcc>
  <rcc rId="46" sId="1">
    <oc r="G66" t="inlineStr">
      <is>
        <t xml:space="preserve"> </t>
      </is>
    </oc>
    <nc r="G66" t="inlineStr">
      <is>
        <t>All testing is of a single implementation on a golden reference.  Interoperability  with other vendors is out of scope.</t>
      </is>
    </nc>
  </rcc>
  <rcc rId="47" sId="1">
    <nc r="C67" t="inlineStr">
      <is>
        <t>X</t>
      </is>
    </nc>
  </rcc>
  <rcc rId="48" sId="1">
    <oc r="G67" t="inlineStr">
      <is>
        <t xml:space="preserve"> </t>
      </is>
    </oc>
    <nc r="G67" t="inlineStr">
      <is>
        <t>All testing is of a single implementation on a golden reference.  Interoperability  with other vendors is out of scope.</t>
      </is>
    </nc>
  </rcc>
  <rcc rId="49" sId="1">
    <oc r="D69" t="inlineStr">
      <is>
        <t xml:space="preserve"> </t>
      </is>
    </oc>
    <nc r="D69" t="inlineStr">
      <is>
        <t>X</t>
      </is>
    </nc>
  </rcc>
  <rcc rId="50" sId="1">
    <nc r="C70" t="inlineStr">
      <is>
        <t>X</t>
      </is>
    </nc>
  </rcc>
  <rcc rId="51" sId="1">
    <nc r="C71" t="inlineStr">
      <is>
        <t>X</t>
      </is>
    </nc>
  </rcc>
  <rcc rId="52" sId="1">
    <oc r="G72" t="inlineStr">
      <is>
        <t xml:space="preserve"> </t>
      </is>
    </oc>
    <nc r="G72" t="inlineStr">
      <is>
        <t>Program is implementing the testing reference.</t>
      </is>
    </nc>
  </rcc>
  <rcc rId="53" sId="1">
    <oc r="F72" t="inlineStr">
      <is>
        <t xml:space="preserve"> </t>
      </is>
    </oc>
    <nc r="F72" t="inlineStr">
      <is>
        <t>X</t>
      </is>
    </nc>
  </rcc>
  <rcc rId="54" sId="1">
    <nc r="C73" t="inlineStr">
      <is>
        <t>X</t>
      </is>
    </nc>
  </rcc>
  <rcc rId="55" sId="1">
    <oc r="F74" t="inlineStr">
      <is>
        <t xml:space="preserve"> </t>
      </is>
    </oc>
    <nc r="F74" t="inlineStr">
      <is>
        <t>X</t>
      </is>
    </nc>
  </rcc>
  <rcc rId="56" sId="1">
    <nc r="C75" t="inlineStr">
      <is>
        <t>X</t>
      </is>
    </nc>
  </rcc>
  <rcc rId="57" sId="1">
    <oc r="G75" t="inlineStr">
      <is>
        <t xml:space="preserve"> </t>
      </is>
    </oc>
    <nc r="G75" t="inlineStr">
      <is>
        <t xml:space="preserve"> Involving all stakeholders in design and verification of the test</t>
      </is>
    </nc>
  </rcc>
  <rcc rId="58" sId="1">
    <oc r="F76" t="inlineStr">
      <is>
        <t xml:space="preserve"> </t>
      </is>
    </oc>
    <nc r="F76" t="inlineStr">
      <is>
        <t>X</t>
      </is>
    </nc>
  </rcc>
  <rcc rId="59" sId="1">
    <nc r="C77" t="inlineStr">
      <is>
        <t>X</t>
      </is>
    </nc>
  </rcc>
  <rcc rId="60" sId="1">
    <oc r="G78" t="inlineStr">
      <is>
        <t xml:space="preserve"> </t>
      </is>
    </oc>
    <nc r="G78" t="inlineStr">
      <is>
        <t xml:space="preserve"> Green Button Data Test Facility with feedback from users.  Every test case has a defined set of test steps, and a reference example that should past, and a set of bad data to test for correct error responses</t>
      </is>
    </nc>
  </rcc>
  <rcc rId="61" sId="1">
    <nc r="C78" t="inlineStr">
      <is>
        <t>X</t>
      </is>
    </nc>
  </rcc>
  <rcc rId="62" sId="1">
    <nc r="C79" t="inlineStr">
      <is>
        <t>X</t>
      </is>
    </nc>
  </rcc>
  <rcc rId="63" sId="1">
    <oc r="G79" t="inlineStr">
      <is>
        <t xml:space="preserve"> </t>
      </is>
    </oc>
    <nc r="G79" t="inlineStr">
      <is>
        <t>Report by exception and verify via retest.  Barbara to provide text</t>
      </is>
    </nc>
  </rcc>
  <rfmt sheetId="1" sqref="G79">
    <dxf>
      <fill>
        <patternFill patternType="solid">
          <bgColor rgb="FFFFFF00"/>
        </patternFill>
      </fill>
    </dxf>
  </rfmt>
  <rcc rId="64" sId="1">
    <nc r="C82" t="inlineStr">
      <is>
        <t>X</t>
      </is>
    </nc>
  </rcc>
  <rcc rId="65" sId="1">
    <oc r="G82" t="inlineStr">
      <is>
        <t xml:space="preserve"> </t>
      </is>
    </oc>
    <nc r="G82" t="inlineStr">
      <is>
        <t>under development for GBCMD</t>
      </is>
    </nc>
  </rcc>
  <rcc rId="66" sId="1">
    <nc r="C83" t="inlineStr">
      <is>
        <t>X</t>
      </is>
    </nc>
  </rcc>
  <rcc rId="67" sId="1">
    <nc r="G83" t="inlineStr">
      <is>
        <t>under development for GBCMD</t>
      </is>
    </nc>
  </rcc>
  <rcc rId="68" sId="1">
    <nc r="D84" t="inlineStr">
      <is>
        <t>X</t>
      </is>
    </nc>
  </rcc>
  <rcc rId="69" sId="1">
    <nc r="C85" t="inlineStr">
      <is>
        <t>X</t>
      </is>
    </nc>
  </rcc>
  <rcc rId="70" sId="1">
    <oc r="G85" t="inlineStr">
      <is>
        <t xml:space="preserve"> </t>
      </is>
    </oc>
    <nc r="G85" t="inlineStr">
      <is>
        <t>Will be outsourced to CB's</t>
      </is>
    </nc>
  </rcc>
  <rcc rId="71" sId="1">
    <oc r="G92" t="inlineStr">
      <is>
        <t>Need to write a section describing the technical standards/aspects for the program</t>
      </is>
    </oc>
    <nc r="G92" t="inlineStr">
      <is>
        <t>Need to write a section describing the technical standards/aspects for the program   note to Fred, all X's need referenc to doc &amp; sect</t>
      </is>
    </nc>
  </rcc>
  <rfmt sheetId="1" sqref="G92">
    <dxf>
      <fill>
        <patternFill>
          <bgColor rgb="FFFFFF00"/>
        </patternFill>
      </fill>
    </dxf>
  </rfmt>
  <rcc rId="72" sId="1">
    <oc r="D93" t="inlineStr">
      <is>
        <t xml:space="preserve"> </t>
      </is>
    </oc>
    <nc r="D93" t="inlineStr">
      <is>
        <t>X</t>
      </is>
    </nc>
  </rcc>
  <rcc rId="73" sId="1">
    <nc r="D94" t="inlineStr">
      <is>
        <t>X</t>
      </is>
    </nc>
  </rcc>
  <rcc rId="74" sId="1">
    <oc r="D95" t="inlineStr">
      <is>
        <t xml:space="preserve"> </t>
      </is>
    </oc>
    <nc r="D95" t="inlineStr">
      <is>
        <t>X</t>
      </is>
    </nc>
  </rcc>
  <rcc rId="75" sId="1">
    <oc r="D96" t="inlineStr">
      <is>
        <t xml:space="preserve"> </t>
      </is>
    </oc>
    <nc r="D96" t="inlineStr">
      <is>
        <t>X</t>
      </is>
    </nc>
  </rcc>
  <rcc rId="76" sId="1">
    <oc r="D97" t="inlineStr">
      <is>
        <t xml:space="preserve"> </t>
      </is>
    </oc>
    <nc r="D97" t="inlineStr">
      <is>
        <t>X</t>
      </is>
    </nc>
  </rcc>
  <rcc rId="77" sId="1">
    <nc r="C99" t="inlineStr">
      <is>
        <t>X</t>
      </is>
    </nc>
  </rcc>
  <rcc rId="78" sId="1">
    <nc r="C100" t="inlineStr">
      <is>
        <t>X</t>
      </is>
    </nc>
  </rcc>
  <rcc rId="79" sId="1">
    <oc r="G101" t="inlineStr">
      <is>
        <t xml:space="preserve"> </t>
      </is>
    </oc>
    <nc r="G101" t="inlineStr">
      <is>
        <t>UCAIug is providing the test tool</t>
      </is>
    </nc>
  </rcc>
  <rcc rId="80" sId="1">
    <nc r="C101" t="inlineStr">
      <is>
        <t>X</t>
      </is>
    </nc>
  </rcc>
  <rcc rId="81" sId="1">
    <oc r="F101" t="inlineStr">
      <is>
        <t xml:space="preserve"> </t>
      </is>
    </oc>
    <nc r="F101"/>
  </rcc>
  <rcc rId="82" sId="1">
    <nc r="C112" t="inlineStr">
      <is>
        <t>X</t>
      </is>
    </nc>
  </rcc>
  <rcc rId="83" sId="1">
    <oc r="G112" t="inlineStr">
      <is>
        <t xml:space="preserve"> </t>
      </is>
    </oc>
    <nc r="G112" t="inlineStr">
      <is>
        <t>Point to doc</t>
      </is>
    </nc>
  </rcc>
  <rcc rId="84" sId="1">
    <nc r="C115" t="inlineStr">
      <is>
        <t>X</t>
      </is>
    </nc>
  </rcc>
  <rcc rId="85" sId="1">
    <nc r="C116" t="inlineStr">
      <is>
        <t>X</t>
      </is>
    </nc>
  </rcc>
  <rcc rId="86" sId="1">
    <oc r="G116" t="inlineStr">
      <is>
        <t xml:space="preserve"> </t>
      </is>
    </oc>
    <nc r="G116" t="inlineStr">
      <is>
        <t>feedback from AB's, CB's and TL's and vendors and helpdesk database reviewed and evaluated by OpenADE TF</t>
      </is>
    </nc>
  </rcc>
  <rcc rId="87" sId="1">
    <nc r="C118" t="inlineStr">
      <is>
        <t>X</t>
      </is>
    </nc>
  </rcc>
  <rcc rId="88" sId="1">
    <oc r="G118" t="inlineStr">
      <is>
        <t xml:space="preserve"> </t>
      </is>
    </oc>
    <nc r="G118" t="inlineStr">
      <is>
        <t>OpenADE TF and helpdesk</t>
      </is>
    </nc>
  </rcc>
  <rcc rId="89" sId="1">
    <nc r="C119" t="inlineStr">
      <is>
        <t>X</t>
      </is>
    </nc>
  </rcc>
  <rcc rId="90" sId="1">
    <oc r="G119" t="inlineStr">
      <is>
        <t xml:space="preserve"> </t>
      </is>
    </oc>
    <nc r="G119" t="inlineStr">
      <is>
        <t>OpenADE TF webinars and presentations</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8"/>
  <sheetViews>
    <sheetView tabSelected="1" topLeftCell="A109" zoomScale="124" zoomScaleNormal="124" workbookViewId="0">
      <selection activeCell="G115" sqref="G115"/>
    </sheetView>
  </sheetViews>
  <sheetFormatPr defaultColWidth="9.140625" defaultRowHeight="15" x14ac:dyDescent="0.25"/>
  <cols>
    <col min="1" max="1" width="5.7109375" style="30" customWidth="1"/>
    <col min="2" max="2" width="80.7109375" style="15" customWidth="1"/>
    <col min="3" max="3" width="4.7109375" style="32" customWidth="1"/>
    <col min="4" max="4" width="9.7109375" style="32" customWidth="1"/>
    <col min="5" max="6" width="4.7109375" style="32" customWidth="1"/>
    <col min="7" max="7" width="61.28515625" style="54" customWidth="1"/>
    <col min="8" max="8" width="6.7109375" style="2" hidden="1" customWidth="1"/>
    <col min="9" max="9" width="6.7109375" style="29" hidden="1" customWidth="1"/>
    <col min="10" max="15" width="6.7109375" style="15" hidden="1" customWidth="1"/>
    <col min="16" max="16" width="6.7109375" style="38" customWidth="1"/>
    <col min="17" max="17" width="6.7109375" style="12" customWidth="1"/>
    <col min="18" max="22" width="9.140625" style="12"/>
    <col min="23" max="16384" width="9.140625" style="15"/>
  </cols>
  <sheetData>
    <row r="1" spans="1:15" ht="15.75" thickBot="1" x14ac:dyDescent="0.3">
      <c r="A1" s="11" t="s">
        <v>47</v>
      </c>
      <c r="B1" s="12"/>
      <c r="C1" s="25"/>
      <c r="D1" s="25"/>
      <c r="E1" s="25"/>
      <c r="F1" s="25"/>
      <c r="G1" s="52"/>
      <c r="H1" s="3"/>
      <c r="I1" s="14"/>
      <c r="J1" s="12"/>
      <c r="K1" s="12"/>
      <c r="L1" s="12"/>
      <c r="M1" s="12"/>
      <c r="N1" s="12"/>
      <c r="O1" s="12"/>
    </row>
    <row r="2" spans="1:15" ht="238.9" customHeight="1" thickBot="1" x14ac:dyDescent="0.3">
      <c r="A2" s="131" t="s">
        <v>187</v>
      </c>
      <c r="B2" s="132"/>
      <c r="C2" s="132"/>
      <c r="D2" s="132"/>
      <c r="E2" s="132"/>
      <c r="F2" s="132"/>
      <c r="G2" s="133"/>
      <c r="H2" s="3"/>
      <c r="I2" s="16"/>
      <c r="J2" s="12"/>
      <c r="K2" s="12"/>
      <c r="L2" s="12"/>
      <c r="M2" s="12"/>
      <c r="N2" s="12"/>
      <c r="O2" s="12"/>
    </row>
    <row r="3" spans="1:15" x14ac:dyDescent="0.25">
      <c r="A3" s="134" t="s">
        <v>1</v>
      </c>
      <c r="B3" s="135"/>
      <c r="C3" s="135"/>
      <c r="D3" s="135"/>
      <c r="E3" s="135"/>
      <c r="F3" s="135"/>
      <c r="G3" s="135"/>
      <c r="H3" s="3"/>
      <c r="I3" s="14"/>
      <c r="J3" s="12"/>
      <c r="K3" s="12"/>
      <c r="L3" s="12"/>
      <c r="M3" s="12"/>
      <c r="N3" s="12"/>
      <c r="O3" s="12"/>
    </row>
    <row r="4" spans="1:15" x14ac:dyDescent="0.25">
      <c r="A4" s="135"/>
      <c r="B4" s="135"/>
      <c r="C4" s="135"/>
      <c r="D4" s="135"/>
      <c r="E4" s="135"/>
      <c r="F4" s="135"/>
      <c r="G4" s="135"/>
      <c r="H4" s="3"/>
      <c r="I4" s="14"/>
      <c r="J4" s="12"/>
      <c r="K4" s="12"/>
      <c r="L4" s="12"/>
      <c r="M4" s="12"/>
      <c r="N4" s="12"/>
      <c r="O4" s="12"/>
    </row>
    <row r="5" spans="1:15" ht="15.75" thickBot="1" x14ac:dyDescent="0.3">
      <c r="A5" s="136"/>
      <c r="B5" s="136"/>
      <c r="C5" s="136"/>
      <c r="D5" s="136"/>
      <c r="E5" s="136"/>
      <c r="F5" s="136"/>
      <c r="G5" s="136"/>
      <c r="H5" s="3"/>
      <c r="I5" s="14"/>
      <c r="J5" s="12"/>
      <c r="K5" s="12"/>
      <c r="L5" s="12"/>
      <c r="M5" s="12"/>
      <c r="N5" s="12"/>
      <c r="O5" s="12"/>
    </row>
    <row r="6" spans="1:15" ht="19.5" thickBot="1" x14ac:dyDescent="0.35">
      <c r="A6" s="137" t="s">
        <v>29</v>
      </c>
      <c r="B6" s="138"/>
      <c r="C6" s="138"/>
      <c r="D6" s="138"/>
      <c r="E6" s="138"/>
      <c r="F6" s="138"/>
      <c r="G6" s="139"/>
      <c r="H6" s="3"/>
      <c r="I6" s="14"/>
      <c r="J6" s="12"/>
      <c r="K6" s="12"/>
      <c r="L6" s="12"/>
      <c r="M6" s="12"/>
      <c r="N6" s="12"/>
      <c r="O6" s="12"/>
    </row>
    <row r="7" spans="1:15" ht="15.75" thickBot="1" x14ac:dyDescent="0.3">
      <c r="A7" s="17">
        <v>1</v>
      </c>
      <c r="B7" s="18" t="s">
        <v>2</v>
      </c>
      <c r="C7" s="140" t="s">
        <v>206</v>
      </c>
      <c r="D7" s="141"/>
      <c r="E7" s="141"/>
      <c r="F7" s="141"/>
      <c r="G7" s="142"/>
      <c r="H7" s="3"/>
      <c r="I7" s="14"/>
      <c r="J7" s="12"/>
      <c r="K7" s="12"/>
      <c r="L7" s="12"/>
      <c r="M7" s="12"/>
      <c r="N7" s="12"/>
      <c r="O7" s="12"/>
    </row>
    <row r="8" spans="1:15" ht="15.75" thickBot="1" x14ac:dyDescent="0.3">
      <c r="A8" s="19">
        <v>2</v>
      </c>
      <c r="B8" s="20" t="s">
        <v>3</v>
      </c>
      <c r="C8" s="140" t="s">
        <v>214</v>
      </c>
      <c r="D8" s="141"/>
      <c r="E8" s="141"/>
      <c r="F8" s="141"/>
      <c r="G8" s="142"/>
      <c r="H8" s="3"/>
      <c r="I8" s="14"/>
      <c r="J8" s="12"/>
      <c r="K8" s="12"/>
      <c r="L8" s="12"/>
      <c r="M8" s="12"/>
      <c r="N8" s="12"/>
      <c r="O8" s="12"/>
    </row>
    <row r="9" spans="1:15" ht="15.75" thickBot="1" x14ac:dyDescent="0.3">
      <c r="A9" s="19">
        <v>3</v>
      </c>
      <c r="B9" s="20" t="s">
        <v>4</v>
      </c>
      <c r="C9" s="140" t="s">
        <v>207</v>
      </c>
      <c r="D9" s="141"/>
      <c r="E9" s="141"/>
      <c r="F9" s="141"/>
      <c r="G9" s="142"/>
      <c r="H9" s="3"/>
      <c r="I9" s="14"/>
      <c r="J9" s="12"/>
      <c r="K9" s="12"/>
      <c r="L9" s="12"/>
      <c r="M9" s="12"/>
      <c r="N9" s="12"/>
      <c r="O9" s="12"/>
    </row>
    <row r="10" spans="1:15" ht="15.75" thickBot="1" x14ac:dyDescent="0.3">
      <c r="A10" s="19">
        <v>4</v>
      </c>
      <c r="B10" s="20" t="s">
        <v>45</v>
      </c>
      <c r="C10" s="140" t="s">
        <v>215</v>
      </c>
      <c r="D10" s="143"/>
      <c r="E10" s="143"/>
      <c r="F10" s="143"/>
      <c r="G10" s="144"/>
      <c r="H10" s="3"/>
      <c r="I10" s="14"/>
      <c r="J10" s="12"/>
      <c r="K10" s="12"/>
      <c r="L10" s="12"/>
      <c r="M10" s="12"/>
      <c r="N10" s="12"/>
      <c r="O10" s="12"/>
    </row>
    <row r="11" spans="1:15" ht="30.75" customHeight="1" thickBot="1" x14ac:dyDescent="0.3">
      <c r="A11" s="19">
        <v>5</v>
      </c>
      <c r="B11" s="20" t="s">
        <v>5</v>
      </c>
      <c r="C11" s="145" t="s">
        <v>216</v>
      </c>
      <c r="D11" s="143"/>
      <c r="E11" s="143"/>
      <c r="F11" s="143"/>
      <c r="G11" s="144"/>
      <c r="H11" s="3"/>
      <c r="I11" s="14"/>
      <c r="J11" s="12"/>
      <c r="K11" s="12"/>
      <c r="L11" s="12"/>
      <c r="M11" s="12"/>
      <c r="N11" s="12"/>
      <c r="O11" s="12"/>
    </row>
    <row r="12" spans="1:15" ht="15.75" thickBot="1" x14ac:dyDescent="0.3">
      <c r="A12" s="19">
        <v>6</v>
      </c>
      <c r="B12" s="20" t="s">
        <v>30</v>
      </c>
      <c r="C12" s="140" t="s">
        <v>188</v>
      </c>
      <c r="D12" s="143"/>
      <c r="E12" s="143"/>
      <c r="F12" s="143"/>
      <c r="G12" s="144"/>
      <c r="H12" s="3"/>
      <c r="I12" s="14"/>
      <c r="J12" s="12"/>
      <c r="K12" s="12"/>
      <c r="L12" s="12"/>
      <c r="M12" s="12"/>
      <c r="N12" s="12"/>
      <c r="O12" s="12"/>
    </row>
    <row r="13" spans="1:15" ht="15.75" thickBot="1" x14ac:dyDescent="0.3">
      <c r="A13" s="19">
        <v>7</v>
      </c>
      <c r="B13" s="20" t="s">
        <v>31</v>
      </c>
      <c r="C13" s="140" t="s">
        <v>189</v>
      </c>
      <c r="D13" s="143"/>
      <c r="E13" s="143"/>
      <c r="F13" s="143"/>
      <c r="G13" s="144"/>
      <c r="H13" s="3"/>
      <c r="I13" s="14"/>
      <c r="J13" s="12"/>
      <c r="K13" s="12"/>
      <c r="L13" s="12"/>
      <c r="M13" s="12"/>
      <c r="N13" s="12"/>
      <c r="O13" s="12"/>
    </row>
    <row r="14" spans="1:15" ht="51.75" customHeight="1" thickBot="1" x14ac:dyDescent="0.3">
      <c r="A14" s="19">
        <v>8</v>
      </c>
      <c r="B14" s="20" t="s">
        <v>32</v>
      </c>
      <c r="C14" s="145" t="s">
        <v>217</v>
      </c>
      <c r="D14" s="143"/>
      <c r="E14" s="143"/>
      <c r="F14" s="143"/>
      <c r="G14" s="144"/>
      <c r="H14" s="3"/>
      <c r="I14" s="14"/>
      <c r="J14" s="12"/>
      <c r="K14" s="12"/>
      <c r="L14" s="12"/>
      <c r="M14" s="12"/>
      <c r="N14" s="12"/>
      <c r="O14" s="12"/>
    </row>
    <row r="15" spans="1:15" ht="63" customHeight="1" thickBot="1" x14ac:dyDescent="0.3">
      <c r="A15" s="19">
        <v>9</v>
      </c>
      <c r="B15" s="20" t="s">
        <v>6</v>
      </c>
      <c r="C15" s="128"/>
      <c r="D15" s="129"/>
      <c r="E15" s="129"/>
      <c r="F15" s="129"/>
      <c r="G15" s="130"/>
      <c r="H15" s="3"/>
      <c r="I15" s="14"/>
      <c r="J15" s="12"/>
      <c r="K15" s="12"/>
      <c r="L15" s="12"/>
      <c r="M15" s="12"/>
      <c r="N15" s="12"/>
      <c r="O15" s="12"/>
    </row>
    <row r="16" spans="1:15" ht="15.75" thickBot="1" x14ac:dyDescent="0.3">
      <c r="A16" s="19">
        <v>10</v>
      </c>
      <c r="B16" s="20" t="s">
        <v>33</v>
      </c>
      <c r="C16" s="140"/>
      <c r="D16" s="143"/>
      <c r="E16" s="143"/>
      <c r="F16" s="143"/>
      <c r="G16" s="144"/>
      <c r="H16" s="3"/>
      <c r="I16" s="14"/>
      <c r="J16" s="12"/>
      <c r="K16" s="12"/>
      <c r="L16" s="12"/>
      <c r="M16" s="12"/>
      <c r="N16" s="12"/>
      <c r="O16" s="12"/>
    </row>
    <row r="17" spans="1:15" ht="15.75" thickBot="1" x14ac:dyDescent="0.3">
      <c r="A17" s="19">
        <v>11</v>
      </c>
      <c r="B17" s="20" t="s">
        <v>34</v>
      </c>
      <c r="C17" s="140" t="s">
        <v>218</v>
      </c>
      <c r="D17" s="146"/>
      <c r="E17" s="146"/>
      <c r="F17" s="146"/>
      <c r="G17" s="147"/>
      <c r="H17" s="3"/>
      <c r="I17" s="14"/>
      <c r="J17" s="12"/>
      <c r="K17" s="12"/>
      <c r="L17" s="12"/>
      <c r="M17" s="12"/>
      <c r="N17" s="12"/>
      <c r="O17" s="12"/>
    </row>
    <row r="18" spans="1:15" ht="26.25" thickBot="1" x14ac:dyDescent="0.3">
      <c r="A18" s="19">
        <v>12</v>
      </c>
      <c r="B18" s="20" t="s">
        <v>35</v>
      </c>
      <c r="C18" s="140" t="s">
        <v>219</v>
      </c>
      <c r="D18" s="143"/>
      <c r="E18" s="143"/>
      <c r="F18" s="143"/>
      <c r="G18" s="144"/>
      <c r="H18" s="3"/>
      <c r="I18" s="14"/>
      <c r="J18" s="12"/>
      <c r="K18" s="12"/>
      <c r="L18" s="12"/>
      <c r="M18" s="12"/>
      <c r="N18" s="12"/>
      <c r="O18" s="12"/>
    </row>
    <row r="19" spans="1:15" ht="15.75" thickBot="1" x14ac:dyDescent="0.3">
      <c r="A19" s="13"/>
      <c r="B19" s="12"/>
      <c r="C19" s="25"/>
      <c r="D19" s="25"/>
      <c r="E19" s="25"/>
      <c r="F19" s="25"/>
      <c r="G19" s="52"/>
      <c r="H19" s="3"/>
      <c r="I19" s="14"/>
      <c r="J19" s="12"/>
      <c r="K19" s="12"/>
      <c r="L19" s="12"/>
      <c r="M19" s="12"/>
      <c r="N19" s="12"/>
      <c r="O19" s="12"/>
    </row>
    <row r="20" spans="1:15" ht="19.5" thickBot="1" x14ac:dyDescent="0.35">
      <c r="A20" s="137" t="s">
        <v>36</v>
      </c>
      <c r="B20" s="148"/>
      <c r="C20" s="51" t="s">
        <v>7</v>
      </c>
      <c r="D20" s="51" t="s">
        <v>37</v>
      </c>
      <c r="E20" s="51" t="s">
        <v>8</v>
      </c>
      <c r="F20" s="51" t="s">
        <v>9</v>
      </c>
      <c r="G20" s="53" t="s">
        <v>10</v>
      </c>
      <c r="H20" s="3"/>
      <c r="I20" s="14"/>
      <c r="J20" s="12"/>
      <c r="K20" s="12"/>
      <c r="L20" s="12"/>
      <c r="M20" s="12"/>
      <c r="N20" s="12"/>
      <c r="O20" s="12"/>
    </row>
    <row r="21" spans="1:15" ht="26.25" thickBot="1" x14ac:dyDescent="0.3">
      <c r="A21" s="19">
        <v>1</v>
      </c>
      <c r="B21" s="21" t="s">
        <v>38</v>
      </c>
      <c r="C21" s="6" t="s">
        <v>0</v>
      </c>
      <c r="D21" s="1" t="s">
        <v>0</v>
      </c>
      <c r="E21" s="1"/>
      <c r="F21" s="8"/>
      <c r="G21" s="40" t="s">
        <v>0</v>
      </c>
      <c r="H21" s="3"/>
      <c r="I21" s="14"/>
      <c r="J21" s="12"/>
      <c r="K21" s="12"/>
      <c r="L21" s="12"/>
      <c r="M21" s="12"/>
      <c r="N21" s="12"/>
      <c r="O21" s="12"/>
    </row>
    <row r="22" spans="1:15" ht="15.75" thickBot="1" x14ac:dyDescent="0.3">
      <c r="A22" s="149">
        <v>2</v>
      </c>
      <c r="B22" s="152" t="s">
        <v>11</v>
      </c>
      <c r="C22" s="153"/>
      <c r="D22" s="153"/>
      <c r="E22" s="153"/>
      <c r="F22" s="153"/>
      <c r="G22" s="154"/>
      <c r="H22" s="3"/>
      <c r="I22" s="14"/>
      <c r="J22" s="12"/>
      <c r="K22" s="12"/>
      <c r="L22" s="12"/>
      <c r="M22" s="12"/>
      <c r="N22" s="12"/>
      <c r="O22" s="12"/>
    </row>
    <row r="23" spans="1:15" ht="15.75" thickBot="1" x14ac:dyDescent="0.3">
      <c r="A23" s="150"/>
      <c r="B23" s="22" t="s">
        <v>12</v>
      </c>
      <c r="C23" s="155"/>
      <c r="D23" s="156"/>
      <c r="E23" s="156"/>
      <c r="F23" s="157"/>
      <c r="G23" s="48"/>
      <c r="H23" s="3"/>
      <c r="I23" s="14"/>
      <c r="J23" s="12"/>
      <c r="K23" s="12"/>
      <c r="L23" s="12"/>
      <c r="M23" s="12"/>
      <c r="N23" s="12"/>
      <c r="O23" s="12"/>
    </row>
    <row r="24" spans="1:15" ht="15.75" thickBot="1" x14ac:dyDescent="0.3">
      <c r="A24" s="150"/>
      <c r="B24" s="22" t="s">
        <v>13</v>
      </c>
      <c r="C24" s="155"/>
      <c r="D24" s="156"/>
      <c r="E24" s="156"/>
      <c r="F24" s="157"/>
      <c r="G24" s="48"/>
      <c r="H24" s="3"/>
      <c r="I24" s="14"/>
      <c r="J24" s="12"/>
      <c r="K24" s="12"/>
      <c r="L24" s="12"/>
      <c r="M24" s="12"/>
      <c r="N24" s="12"/>
      <c r="O24" s="12"/>
    </row>
    <row r="25" spans="1:15" ht="15.75" thickBot="1" x14ac:dyDescent="0.3">
      <c r="A25" s="150"/>
      <c r="B25" s="22" t="s">
        <v>14</v>
      </c>
      <c r="C25" s="155" t="s">
        <v>190</v>
      </c>
      <c r="D25" s="156"/>
      <c r="E25" s="156"/>
      <c r="F25" s="157"/>
      <c r="G25" s="48"/>
      <c r="H25" s="3"/>
      <c r="I25" s="14"/>
      <c r="J25" s="12"/>
      <c r="K25" s="12"/>
      <c r="L25" s="12"/>
      <c r="M25" s="12"/>
      <c r="N25" s="12"/>
      <c r="O25" s="12"/>
    </row>
    <row r="26" spans="1:15" ht="15.75" thickBot="1" x14ac:dyDescent="0.3">
      <c r="A26" s="150"/>
      <c r="B26" s="22" t="s">
        <v>15</v>
      </c>
      <c r="C26" s="155"/>
      <c r="D26" s="156"/>
      <c r="E26" s="156"/>
      <c r="F26" s="157"/>
      <c r="G26" s="48"/>
      <c r="H26" s="3"/>
      <c r="I26" s="14"/>
      <c r="J26" s="12"/>
      <c r="K26" s="12"/>
      <c r="L26" s="12"/>
      <c r="M26" s="12"/>
      <c r="N26" s="12"/>
      <c r="O26" s="12"/>
    </row>
    <row r="27" spans="1:15" ht="15.75" thickBot="1" x14ac:dyDescent="0.3">
      <c r="A27" s="151"/>
      <c r="B27" s="23" t="s">
        <v>16</v>
      </c>
      <c r="C27" s="155"/>
      <c r="D27" s="156"/>
      <c r="E27" s="156"/>
      <c r="F27" s="157"/>
      <c r="G27" s="50"/>
      <c r="H27" s="3"/>
      <c r="I27" s="14"/>
      <c r="J27" s="12"/>
      <c r="K27" s="12"/>
      <c r="L27" s="12"/>
      <c r="M27" s="12"/>
      <c r="N27" s="12"/>
      <c r="O27" s="12"/>
    </row>
    <row r="28" spans="1:15" ht="15.75" thickBot="1" x14ac:dyDescent="0.3">
      <c r="A28" s="149">
        <v>3</v>
      </c>
      <c r="B28" s="152" t="s">
        <v>17</v>
      </c>
      <c r="C28" s="158"/>
      <c r="D28" s="158"/>
      <c r="E28" s="158"/>
      <c r="F28" s="158"/>
      <c r="G28" s="148"/>
      <c r="H28" s="3"/>
      <c r="I28" s="14"/>
      <c r="J28" s="12"/>
      <c r="K28" s="12"/>
      <c r="L28" s="12"/>
      <c r="M28" s="12"/>
      <c r="N28" s="12"/>
      <c r="O28" s="12"/>
    </row>
    <row r="29" spans="1:15" ht="15.75" thickBot="1" x14ac:dyDescent="0.3">
      <c r="A29" s="150"/>
      <c r="B29" s="22" t="s">
        <v>18</v>
      </c>
      <c r="C29" s="155" t="s">
        <v>0</v>
      </c>
      <c r="D29" s="156"/>
      <c r="E29" s="156"/>
      <c r="F29" s="157"/>
      <c r="G29" s="41"/>
      <c r="H29" s="3"/>
      <c r="I29" s="14"/>
      <c r="J29" s="12"/>
      <c r="K29" s="12"/>
      <c r="L29" s="12"/>
      <c r="M29" s="12"/>
      <c r="N29" s="12"/>
      <c r="O29" s="12"/>
    </row>
    <row r="30" spans="1:15" ht="15.75" thickBot="1" x14ac:dyDescent="0.3">
      <c r="A30" s="150"/>
      <c r="B30" s="22" t="s">
        <v>19</v>
      </c>
      <c r="C30" s="155"/>
      <c r="D30" s="156"/>
      <c r="E30" s="156"/>
      <c r="F30" s="157"/>
      <c r="G30" s="41"/>
      <c r="H30" s="3"/>
      <c r="I30" s="14"/>
      <c r="J30" s="12"/>
      <c r="K30" s="12"/>
      <c r="L30" s="12"/>
      <c r="M30" s="12"/>
      <c r="N30" s="12"/>
      <c r="O30" s="12"/>
    </row>
    <row r="31" spans="1:15" ht="15.75" thickBot="1" x14ac:dyDescent="0.3">
      <c r="A31" s="150"/>
      <c r="B31" s="22" t="s">
        <v>20</v>
      </c>
      <c r="C31" s="155"/>
      <c r="D31" s="156"/>
      <c r="E31" s="156"/>
      <c r="F31" s="157"/>
      <c r="G31" s="41"/>
      <c r="H31" s="3"/>
      <c r="I31" s="14"/>
      <c r="J31" s="12"/>
      <c r="K31" s="12"/>
      <c r="L31" s="12"/>
      <c r="M31" s="12"/>
      <c r="N31" s="12"/>
      <c r="O31" s="12"/>
    </row>
    <row r="32" spans="1:15" ht="15.75" thickBot="1" x14ac:dyDescent="0.3">
      <c r="A32" s="150"/>
      <c r="B32" s="22" t="s">
        <v>21</v>
      </c>
      <c r="C32" s="155" t="s">
        <v>190</v>
      </c>
      <c r="D32" s="156"/>
      <c r="E32" s="156"/>
      <c r="F32" s="157"/>
      <c r="G32" s="41"/>
      <c r="H32" s="3"/>
      <c r="I32" s="14"/>
      <c r="J32" s="12"/>
      <c r="K32" s="12"/>
      <c r="L32" s="12"/>
      <c r="M32" s="12"/>
      <c r="N32" s="12"/>
      <c r="O32" s="12"/>
    </row>
    <row r="33" spans="1:22" ht="15.75" thickBot="1" x14ac:dyDescent="0.3">
      <c r="A33" s="150"/>
      <c r="B33" s="22" t="s">
        <v>39</v>
      </c>
      <c r="C33" s="155"/>
      <c r="D33" s="156"/>
      <c r="E33" s="156"/>
      <c r="F33" s="157"/>
      <c r="G33" s="42"/>
      <c r="H33" s="3"/>
      <c r="I33" s="14"/>
      <c r="J33" s="12"/>
      <c r="K33" s="12"/>
      <c r="L33" s="12"/>
      <c r="M33" s="12"/>
      <c r="N33" s="12"/>
      <c r="O33" s="12"/>
    </row>
    <row r="34" spans="1:22" ht="15.75" thickBot="1" x14ac:dyDescent="0.3">
      <c r="A34" s="150"/>
      <c r="B34" s="22" t="s">
        <v>40</v>
      </c>
      <c r="C34" s="155"/>
      <c r="D34" s="156"/>
      <c r="E34" s="156"/>
      <c r="F34" s="157"/>
      <c r="G34" s="42"/>
      <c r="H34" s="3"/>
      <c r="I34" s="14"/>
      <c r="J34" s="12"/>
      <c r="K34" s="12"/>
      <c r="L34" s="12"/>
      <c r="M34" s="12"/>
      <c r="N34" s="12"/>
      <c r="O34" s="12"/>
    </row>
    <row r="35" spans="1:22" ht="15.75" thickBot="1" x14ac:dyDescent="0.3">
      <c r="A35" s="151"/>
      <c r="B35" s="22" t="s">
        <v>41</v>
      </c>
      <c r="C35" s="155"/>
      <c r="D35" s="156"/>
      <c r="E35" s="156"/>
      <c r="F35" s="157"/>
      <c r="G35" s="42"/>
      <c r="H35" s="3"/>
      <c r="I35" s="14"/>
      <c r="J35" s="12"/>
      <c r="K35" s="12"/>
      <c r="L35" s="12"/>
      <c r="M35" s="12"/>
      <c r="N35" s="12"/>
      <c r="O35" s="12"/>
    </row>
    <row r="36" spans="1:22" ht="15.75" thickBot="1" x14ac:dyDescent="0.3">
      <c r="A36" s="149">
        <v>4</v>
      </c>
      <c r="B36" s="152" t="s">
        <v>22</v>
      </c>
      <c r="C36" s="158"/>
      <c r="D36" s="158"/>
      <c r="E36" s="158"/>
      <c r="F36" s="158"/>
      <c r="G36" s="148"/>
      <c r="H36" s="3"/>
      <c r="I36" s="14"/>
      <c r="J36" s="12"/>
      <c r="K36" s="12"/>
      <c r="L36" s="12"/>
      <c r="M36" s="12"/>
      <c r="N36" s="12"/>
      <c r="O36" s="12"/>
    </row>
    <row r="37" spans="1:22" ht="15.75" thickBot="1" x14ac:dyDescent="0.3">
      <c r="A37" s="150"/>
      <c r="B37" s="22" t="s">
        <v>23</v>
      </c>
      <c r="C37" s="155"/>
      <c r="D37" s="156"/>
      <c r="E37" s="156"/>
      <c r="F37" s="157"/>
      <c r="G37" s="42"/>
      <c r="H37" s="3"/>
      <c r="I37" s="14"/>
      <c r="J37" s="12"/>
      <c r="K37" s="12"/>
      <c r="L37" s="12"/>
      <c r="M37" s="12"/>
      <c r="N37" s="12"/>
      <c r="O37" s="12"/>
    </row>
    <row r="38" spans="1:22" ht="15.75" thickBot="1" x14ac:dyDescent="0.3">
      <c r="A38" s="150"/>
      <c r="B38" s="22" t="s">
        <v>42</v>
      </c>
      <c r="C38" s="155"/>
      <c r="D38" s="156"/>
      <c r="E38" s="156"/>
      <c r="F38" s="157"/>
      <c r="G38" s="42"/>
      <c r="H38" s="3"/>
      <c r="I38" s="14"/>
      <c r="J38" s="12"/>
      <c r="K38" s="12"/>
      <c r="L38" s="12"/>
      <c r="M38" s="12"/>
      <c r="N38" s="12"/>
      <c r="O38" s="12"/>
    </row>
    <row r="39" spans="1:22" ht="15.75" thickBot="1" x14ac:dyDescent="0.3">
      <c r="A39" s="150"/>
      <c r="B39" s="22" t="s">
        <v>24</v>
      </c>
      <c r="C39" s="155" t="s">
        <v>190</v>
      </c>
      <c r="D39" s="156"/>
      <c r="E39" s="156"/>
      <c r="F39" s="157"/>
      <c r="G39" s="42"/>
      <c r="H39" s="3"/>
      <c r="I39" s="14"/>
      <c r="J39" s="12"/>
      <c r="K39" s="12"/>
      <c r="L39" s="12"/>
      <c r="M39" s="12"/>
      <c r="N39" s="12"/>
      <c r="O39" s="12"/>
    </row>
    <row r="40" spans="1:22" ht="15.75" thickBot="1" x14ac:dyDescent="0.3">
      <c r="A40" s="150"/>
      <c r="B40" s="22" t="s">
        <v>25</v>
      </c>
      <c r="C40" s="155"/>
      <c r="D40" s="156"/>
      <c r="E40" s="156"/>
      <c r="F40" s="157"/>
      <c r="G40" s="42"/>
      <c r="H40" s="3"/>
      <c r="I40" s="14"/>
      <c r="J40" s="12"/>
      <c r="K40" s="12"/>
      <c r="L40" s="12"/>
      <c r="M40" s="12"/>
      <c r="N40" s="12"/>
      <c r="O40" s="12"/>
    </row>
    <row r="41" spans="1:22" ht="15.75" thickBot="1" x14ac:dyDescent="0.3">
      <c r="A41" s="150"/>
      <c r="B41" s="23" t="s">
        <v>41</v>
      </c>
      <c r="C41" s="159"/>
      <c r="D41" s="160"/>
      <c r="E41" s="160"/>
      <c r="F41" s="161"/>
      <c r="G41" s="118"/>
      <c r="H41" s="3"/>
      <c r="I41" s="14"/>
      <c r="J41" s="12"/>
      <c r="K41" s="12"/>
      <c r="L41" s="12"/>
      <c r="M41" s="12"/>
      <c r="N41" s="12"/>
      <c r="O41" s="12"/>
    </row>
    <row r="42" spans="1:22" ht="20.25" customHeight="1" x14ac:dyDescent="0.25">
      <c r="A42" s="120"/>
      <c r="B42" s="121"/>
      <c r="C42" s="121"/>
      <c r="D42" s="121"/>
      <c r="E42" s="121"/>
      <c r="F42" s="121"/>
      <c r="G42" s="122"/>
      <c r="H42" s="3"/>
      <c r="I42" s="14"/>
      <c r="J42" s="12"/>
      <c r="K42" s="12"/>
      <c r="L42" s="12"/>
      <c r="M42" s="12"/>
      <c r="N42" s="12"/>
      <c r="O42" s="12"/>
    </row>
    <row r="43" spans="1:22" ht="35.25" customHeight="1" thickBot="1" x14ac:dyDescent="0.3">
      <c r="A43" s="123"/>
      <c r="B43" s="124" t="s">
        <v>186</v>
      </c>
      <c r="C43" s="125"/>
      <c r="D43" s="125"/>
      <c r="E43" s="125"/>
      <c r="F43" s="125"/>
      <c r="G43" s="126"/>
      <c r="H43" s="3"/>
      <c r="I43" s="14"/>
      <c r="J43" s="12"/>
      <c r="K43" s="12"/>
      <c r="L43" s="12"/>
      <c r="M43" s="12"/>
      <c r="N43" s="12"/>
      <c r="O43" s="12"/>
    </row>
    <row r="44" spans="1:22" s="34" customFormat="1" ht="19.5" thickBot="1" x14ac:dyDescent="0.3">
      <c r="A44" s="69">
        <f>SUM(H45:H79)/(2*(35-O44))</f>
        <v>0.8928571428571429</v>
      </c>
      <c r="B44" s="119" t="s">
        <v>48</v>
      </c>
      <c r="C44" s="70" t="s">
        <v>7</v>
      </c>
      <c r="D44" s="71" t="s">
        <v>37</v>
      </c>
      <c r="E44" s="71" t="s">
        <v>8</v>
      </c>
      <c r="F44" s="71" t="s">
        <v>9</v>
      </c>
      <c r="G44" s="72" t="s">
        <v>10</v>
      </c>
      <c r="H44" s="4" t="s">
        <v>43</v>
      </c>
      <c r="I44" s="24">
        <f>SUM($H45:$H79)/(2*(35-$O44))</f>
        <v>0.8928571428571429</v>
      </c>
      <c r="J44" s="5" t="s">
        <v>26</v>
      </c>
      <c r="K44" s="10">
        <v>1</v>
      </c>
      <c r="L44" s="5" t="s">
        <v>28</v>
      </c>
      <c r="M44" s="25">
        <v>0</v>
      </c>
      <c r="N44" s="5" t="s">
        <v>44</v>
      </c>
      <c r="O44" s="25">
        <f>SUM(N45:N79)</f>
        <v>7</v>
      </c>
      <c r="P44" s="39" t="s">
        <v>46</v>
      </c>
      <c r="Q44" s="33"/>
      <c r="R44" s="33"/>
      <c r="S44" s="33"/>
      <c r="T44" s="33"/>
      <c r="U44" s="33"/>
      <c r="V44" s="33"/>
    </row>
    <row r="45" spans="1:22" ht="26.25" thickBot="1" x14ac:dyDescent="0.3">
      <c r="A45" s="26" t="s">
        <v>49</v>
      </c>
      <c r="B45" s="56" t="s">
        <v>54</v>
      </c>
      <c r="C45" s="43" t="s">
        <v>190</v>
      </c>
      <c r="D45" s="44"/>
      <c r="E45" s="44"/>
      <c r="F45" s="127" t="s">
        <v>0</v>
      </c>
      <c r="G45" s="47" t="s">
        <v>0</v>
      </c>
      <c r="H45" s="7">
        <f>IF(C45="x",2,IF(D45="x",1,IF(E45="x",0)))</f>
        <v>2</v>
      </c>
      <c r="I45" s="14"/>
      <c r="J45" s="27"/>
      <c r="K45" s="12"/>
      <c r="L45" s="12"/>
      <c r="M45" s="12"/>
      <c r="N45" s="28" t="b">
        <v>0</v>
      </c>
      <c r="O45" s="12"/>
    </row>
    <row r="46" spans="1:22" ht="26.25" thickBot="1" x14ac:dyDescent="0.3">
      <c r="A46" s="58" t="s">
        <v>50</v>
      </c>
      <c r="B46" s="57" t="s">
        <v>55</v>
      </c>
      <c r="C46" s="43" t="s">
        <v>190</v>
      </c>
      <c r="D46" s="44"/>
      <c r="E46" s="44"/>
      <c r="F46" s="46" t="s">
        <v>0</v>
      </c>
      <c r="G46" s="47"/>
      <c r="H46" s="7">
        <f t="shared" ref="H46:H49" si="0">IF(C46="x",2,IF(D46="x",1,IF(E46="x",0)))</f>
        <v>2</v>
      </c>
      <c r="I46" s="14"/>
      <c r="J46" s="27"/>
      <c r="K46" s="12"/>
      <c r="L46" s="12"/>
      <c r="M46" s="12"/>
      <c r="N46" s="28" t="b">
        <f>IF(F46="x",1)</f>
        <v>0</v>
      </c>
      <c r="O46" s="12"/>
    </row>
    <row r="47" spans="1:22" ht="39" thickBot="1" x14ac:dyDescent="0.3">
      <c r="A47" s="59" t="s">
        <v>51</v>
      </c>
      <c r="B47" s="57" t="s">
        <v>56</v>
      </c>
      <c r="C47" s="43" t="s">
        <v>190</v>
      </c>
      <c r="D47" s="44"/>
      <c r="E47" s="44"/>
      <c r="F47" s="46" t="s">
        <v>0</v>
      </c>
      <c r="G47" s="47"/>
      <c r="H47" s="7">
        <f t="shared" si="0"/>
        <v>2</v>
      </c>
      <c r="I47" s="14"/>
      <c r="J47" s="12"/>
      <c r="K47" s="12"/>
      <c r="L47" s="12"/>
      <c r="M47" s="12"/>
      <c r="N47" s="28" t="b">
        <f t="shared" ref="N47:N49" si="1">IF(F47="x",1)</f>
        <v>0</v>
      </c>
      <c r="O47" s="12"/>
    </row>
    <row r="48" spans="1:22" ht="51.75" thickBot="1" x14ac:dyDescent="0.3">
      <c r="A48" s="59" t="s">
        <v>52</v>
      </c>
      <c r="B48" s="57" t="s">
        <v>58</v>
      </c>
      <c r="C48" s="43" t="s">
        <v>191</v>
      </c>
      <c r="D48" s="44"/>
      <c r="E48" s="44"/>
      <c r="F48" s="46" t="s">
        <v>0</v>
      </c>
      <c r="G48" s="49" t="s">
        <v>192</v>
      </c>
      <c r="H48" s="7">
        <f t="shared" si="0"/>
        <v>2</v>
      </c>
      <c r="I48" s="14"/>
      <c r="J48" s="12"/>
      <c r="K48" s="12"/>
      <c r="L48" s="12"/>
      <c r="M48" s="12"/>
      <c r="N48" s="28" t="b">
        <f t="shared" si="1"/>
        <v>0</v>
      </c>
      <c r="O48" s="12"/>
    </row>
    <row r="49" spans="1:15" ht="72.75" customHeight="1" thickBot="1" x14ac:dyDescent="0.3">
      <c r="A49" s="59" t="s">
        <v>53</v>
      </c>
      <c r="B49" s="60" t="s">
        <v>57</v>
      </c>
      <c r="C49" s="43"/>
      <c r="D49" s="55"/>
      <c r="E49" s="44"/>
      <c r="F49" s="46" t="s">
        <v>190</v>
      </c>
      <c r="G49" s="49" t="s">
        <v>208</v>
      </c>
      <c r="H49" s="7" t="b">
        <f t="shared" si="0"/>
        <v>0</v>
      </c>
      <c r="I49" s="14"/>
      <c r="J49" s="12"/>
      <c r="K49" s="12"/>
      <c r="L49" s="12"/>
      <c r="M49" s="12"/>
      <c r="N49" s="28">
        <f t="shared" si="1"/>
        <v>1</v>
      </c>
      <c r="O49" s="12"/>
    </row>
    <row r="50" spans="1:15" ht="32.25" customHeight="1" thickBot="1" x14ac:dyDescent="0.3">
      <c r="A50" s="73" t="s">
        <v>59</v>
      </c>
      <c r="B50" s="61" t="s">
        <v>60</v>
      </c>
      <c r="C50" s="43"/>
      <c r="D50" s="55"/>
      <c r="E50" s="44"/>
      <c r="F50" s="46" t="s">
        <v>190</v>
      </c>
      <c r="G50" s="49" t="s">
        <v>0</v>
      </c>
      <c r="H50" s="7" t="b">
        <f t="shared" ref="H50:H79" si="2">IF(C50="x",2,IF(D50="x",1,IF(E50="x",0)))</f>
        <v>0</v>
      </c>
      <c r="I50" s="14"/>
      <c r="J50" s="12"/>
      <c r="K50" s="12"/>
      <c r="L50" s="12"/>
      <c r="M50" s="12"/>
      <c r="N50" s="28">
        <f t="shared" ref="N50:N79" si="3">IF(F50="x",1)</f>
        <v>1</v>
      </c>
      <c r="O50" s="12"/>
    </row>
    <row r="51" spans="1:15" ht="32.25" customHeight="1" thickBot="1" x14ac:dyDescent="0.3">
      <c r="A51" s="74" t="s">
        <v>61</v>
      </c>
      <c r="B51" s="62" t="s">
        <v>90</v>
      </c>
      <c r="C51" s="43"/>
      <c r="D51" s="55"/>
      <c r="E51" s="44"/>
      <c r="F51" s="46" t="s">
        <v>190</v>
      </c>
      <c r="G51" s="49" t="s">
        <v>0</v>
      </c>
      <c r="H51" s="7" t="b">
        <f t="shared" si="2"/>
        <v>0</v>
      </c>
      <c r="I51" s="14"/>
      <c r="J51" s="12"/>
      <c r="K51" s="12"/>
      <c r="L51" s="12"/>
      <c r="M51" s="12"/>
      <c r="N51" s="28">
        <f t="shared" si="3"/>
        <v>1</v>
      </c>
      <c r="O51" s="12"/>
    </row>
    <row r="52" spans="1:15" ht="39.75" customHeight="1" thickBot="1" x14ac:dyDescent="0.3">
      <c r="A52" s="74" t="s">
        <v>62</v>
      </c>
      <c r="B52" s="62" t="s">
        <v>112</v>
      </c>
      <c r="C52" s="43"/>
      <c r="D52" s="55"/>
      <c r="E52" s="44"/>
      <c r="F52" s="46" t="s">
        <v>190</v>
      </c>
      <c r="G52" s="49" t="s">
        <v>0</v>
      </c>
      <c r="H52" s="7" t="b">
        <f t="shared" si="2"/>
        <v>0</v>
      </c>
      <c r="I52" s="14"/>
      <c r="J52" s="12"/>
      <c r="K52" s="12"/>
      <c r="L52" s="12"/>
      <c r="M52" s="12"/>
      <c r="N52" s="28">
        <f t="shared" si="3"/>
        <v>1</v>
      </c>
      <c r="O52" s="12"/>
    </row>
    <row r="53" spans="1:15" ht="32.25" customHeight="1" thickBot="1" x14ac:dyDescent="0.3">
      <c r="A53" s="74" t="s">
        <v>63</v>
      </c>
      <c r="B53" s="62" t="s">
        <v>91</v>
      </c>
      <c r="C53" s="43" t="s">
        <v>190</v>
      </c>
      <c r="D53" s="55" t="s">
        <v>0</v>
      </c>
      <c r="E53" s="44"/>
      <c r="F53" s="46" t="s">
        <v>0</v>
      </c>
      <c r="G53" s="49" t="s">
        <v>193</v>
      </c>
      <c r="H53" s="7">
        <f t="shared" si="2"/>
        <v>2</v>
      </c>
      <c r="I53" s="14"/>
      <c r="J53" s="12"/>
      <c r="K53" s="12"/>
      <c r="L53" s="12"/>
      <c r="M53" s="12"/>
      <c r="N53" s="28" t="b">
        <f t="shared" si="3"/>
        <v>0</v>
      </c>
      <c r="O53" s="12"/>
    </row>
    <row r="54" spans="1:15" ht="32.25" customHeight="1" thickBot="1" x14ac:dyDescent="0.3">
      <c r="A54" s="74" t="s">
        <v>64</v>
      </c>
      <c r="B54" s="62" t="s">
        <v>92</v>
      </c>
      <c r="C54" s="43"/>
      <c r="D54" s="55" t="s">
        <v>190</v>
      </c>
      <c r="E54" s="44"/>
      <c r="F54" s="46" t="s">
        <v>0</v>
      </c>
      <c r="G54" s="49" t="s">
        <v>194</v>
      </c>
      <c r="H54" s="7">
        <f t="shared" si="2"/>
        <v>1</v>
      </c>
      <c r="I54" s="14"/>
      <c r="J54" s="12"/>
      <c r="K54" s="12"/>
      <c r="L54" s="12"/>
      <c r="M54" s="12"/>
      <c r="N54" s="28" t="b">
        <f t="shared" si="3"/>
        <v>0</v>
      </c>
      <c r="O54" s="12"/>
    </row>
    <row r="55" spans="1:15" ht="57.75" customHeight="1" thickBot="1" x14ac:dyDescent="0.3">
      <c r="A55" s="74" t="s">
        <v>65</v>
      </c>
      <c r="B55" s="62" t="s">
        <v>93</v>
      </c>
      <c r="C55" s="43"/>
      <c r="D55" s="55" t="s">
        <v>190</v>
      </c>
      <c r="E55" s="44"/>
      <c r="F55" s="46" t="s">
        <v>0</v>
      </c>
      <c r="G55" s="49" t="s">
        <v>209</v>
      </c>
      <c r="H55" s="7">
        <f t="shared" si="2"/>
        <v>1</v>
      </c>
      <c r="I55" s="14"/>
      <c r="J55" s="12"/>
      <c r="K55" s="12"/>
      <c r="L55" s="12"/>
      <c r="M55" s="12"/>
      <c r="N55" s="28" t="b">
        <f t="shared" si="3"/>
        <v>0</v>
      </c>
      <c r="O55" s="12"/>
    </row>
    <row r="56" spans="1:15" ht="32.25" customHeight="1" thickBot="1" x14ac:dyDescent="0.3">
      <c r="A56" s="74" t="s">
        <v>66</v>
      </c>
      <c r="B56" s="62" t="s">
        <v>94</v>
      </c>
      <c r="C56" s="43"/>
      <c r="D56" s="55" t="s">
        <v>190</v>
      </c>
      <c r="E56" s="44"/>
      <c r="F56" s="46" t="s">
        <v>0</v>
      </c>
      <c r="G56" s="49" t="s">
        <v>210</v>
      </c>
      <c r="H56" s="7">
        <f t="shared" si="2"/>
        <v>1</v>
      </c>
      <c r="I56" s="14"/>
      <c r="J56" s="12"/>
      <c r="K56" s="12"/>
      <c r="L56" s="12"/>
      <c r="M56" s="12"/>
      <c r="N56" s="28" t="b">
        <f t="shared" si="3"/>
        <v>0</v>
      </c>
      <c r="O56" s="12"/>
    </row>
    <row r="57" spans="1:15" ht="40.5" customHeight="1" thickBot="1" x14ac:dyDescent="0.3">
      <c r="A57" s="74" t="s">
        <v>67</v>
      </c>
      <c r="B57" s="62" t="s">
        <v>95</v>
      </c>
      <c r="C57" s="43" t="s">
        <v>190</v>
      </c>
      <c r="D57" s="55" t="s">
        <v>0</v>
      </c>
      <c r="E57" s="44"/>
      <c r="F57" s="46" t="s">
        <v>0</v>
      </c>
      <c r="G57" s="49" t="s">
        <v>0</v>
      </c>
      <c r="H57" s="7">
        <f t="shared" si="2"/>
        <v>2</v>
      </c>
      <c r="I57" s="14"/>
      <c r="J57" s="12"/>
      <c r="K57" s="12"/>
      <c r="L57" s="12"/>
      <c r="M57" s="12"/>
      <c r="N57" s="28" t="b">
        <f t="shared" si="3"/>
        <v>0</v>
      </c>
      <c r="O57" s="12"/>
    </row>
    <row r="58" spans="1:15" ht="53.25" customHeight="1" thickBot="1" x14ac:dyDescent="0.3">
      <c r="A58" s="74" t="s">
        <v>68</v>
      </c>
      <c r="B58" s="62" t="s">
        <v>113</v>
      </c>
      <c r="C58" s="43"/>
      <c r="D58" s="55" t="s">
        <v>190</v>
      </c>
      <c r="E58" s="44"/>
      <c r="F58" s="46" t="s">
        <v>0</v>
      </c>
      <c r="G58" s="49" t="s">
        <v>0</v>
      </c>
      <c r="H58" s="7">
        <f t="shared" si="2"/>
        <v>1</v>
      </c>
      <c r="I58" s="14"/>
      <c r="J58" s="12"/>
      <c r="K58" s="12"/>
      <c r="L58" s="12"/>
      <c r="M58" s="12"/>
      <c r="N58" s="28" t="b">
        <f t="shared" si="3"/>
        <v>0</v>
      </c>
      <c r="O58" s="12"/>
    </row>
    <row r="59" spans="1:15" ht="30" customHeight="1" thickBot="1" x14ac:dyDescent="0.3">
      <c r="A59" s="74" t="s">
        <v>69</v>
      </c>
      <c r="B59" s="62" t="s">
        <v>96</v>
      </c>
      <c r="C59" s="43" t="s">
        <v>190</v>
      </c>
      <c r="D59" s="55" t="s">
        <v>0</v>
      </c>
      <c r="E59" s="44"/>
      <c r="F59" s="46" t="s">
        <v>0</v>
      </c>
      <c r="G59" s="49" t="s">
        <v>211</v>
      </c>
      <c r="H59" s="7">
        <f t="shared" si="2"/>
        <v>2</v>
      </c>
      <c r="I59" s="14"/>
      <c r="J59" s="12"/>
      <c r="K59" s="12"/>
      <c r="L59" s="12"/>
      <c r="M59" s="12"/>
      <c r="N59" s="28" t="b">
        <f t="shared" si="3"/>
        <v>0</v>
      </c>
      <c r="O59" s="12"/>
    </row>
    <row r="60" spans="1:15" ht="30" customHeight="1" thickBot="1" x14ac:dyDescent="0.3">
      <c r="A60" s="74" t="s">
        <v>70</v>
      </c>
      <c r="B60" s="62" t="s">
        <v>97</v>
      </c>
      <c r="C60" s="43" t="s">
        <v>190</v>
      </c>
      <c r="D60" s="55" t="s">
        <v>0</v>
      </c>
      <c r="E60" s="44"/>
      <c r="F60" s="46" t="s">
        <v>0</v>
      </c>
      <c r="G60" s="49" t="s">
        <v>0</v>
      </c>
      <c r="H60" s="7">
        <f t="shared" si="2"/>
        <v>2</v>
      </c>
      <c r="I60" s="14"/>
      <c r="J60" s="12"/>
      <c r="K60" s="12"/>
      <c r="L60" s="12"/>
      <c r="M60" s="12"/>
      <c r="N60" s="28" t="b">
        <f t="shared" si="3"/>
        <v>0</v>
      </c>
      <c r="O60" s="12"/>
    </row>
    <row r="61" spans="1:15" ht="66.75" customHeight="1" thickBot="1" x14ac:dyDescent="0.3">
      <c r="A61" s="74" t="s">
        <v>71</v>
      </c>
      <c r="B61" s="62" t="s">
        <v>114</v>
      </c>
      <c r="C61" s="43" t="s">
        <v>190</v>
      </c>
      <c r="D61" s="55" t="s">
        <v>0</v>
      </c>
      <c r="E61" s="44"/>
      <c r="F61" s="46" t="s">
        <v>0</v>
      </c>
      <c r="G61" s="49" t="s">
        <v>213</v>
      </c>
      <c r="H61" s="7">
        <f t="shared" si="2"/>
        <v>2</v>
      </c>
      <c r="I61" s="14"/>
      <c r="J61" s="12"/>
      <c r="K61" s="12"/>
      <c r="L61" s="12"/>
      <c r="M61" s="12"/>
      <c r="N61" s="28" t="b">
        <f t="shared" si="3"/>
        <v>0</v>
      </c>
      <c r="O61" s="12"/>
    </row>
    <row r="62" spans="1:15" ht="30.75" customHeight="1" thickBot="1" x14ac:dyDescent="0.3">
      <c r="A62" s="74" t="s">
        <v>72</v>
      </c>
      <c r="B62" s="62" t="s">
        <v>98</v>
      </c>
      <c r="C62" s="43" t="s">
        <v>190</v>
      </c>
      <c r="D62" s="55" t="s">
        <v>0</v>
      </c>
      <c r="E62" s="44"/>
      <c r="F62" s="46" t="s">
        <v>0</v>
      </c>
      <c r="G62" s="49"/>
      <c r="H62" s="7">
        <f t="shared" si="2"/>
        <v>2</v>
      </c>
      <c r="I62" s="14"/>
      <c r="J62" s="12"/>
      <c r="K62" s="12"/>
      <c r="L62" s="12"/>
      <c r="M62" s="12"/>
      <c r="N62" s="28" t="b">
        <f t="shared" si="3"/>
        <v>0</v>
      </c>
      <c r="O62" s="12"/>
    </row>
    <row r="63" spans="1:15" ht="69.75" customHeight="1" thickBot="1" x14ac:dyDescent="0.3">
      <c r="A63" s="74" t="s">
        <v>73</v>
      </c>
      <c r="B63" s="62" t="s">
        <v>99</v>
      </c>
      <c r="C63" s="43" t="s">
        <v>190</v>
      </c>
      <c r="D63" s="55" t="s">
        <v>0</v>
      </c>
      <c r="E63" s="44"/>
      <c r="F63" s="46" t="s">
        <v>0</v>
      </c>
      <c r="G63" s="49" t="s">
        <v>212</v>
      </c>
      <c r="H63" s="7">
        <f t="shared" si="2"/>
        <v>2</v>
      </c>
      <c r="I63" s="14"/>
      <c r="J63" s="12"/>
      <c r="K63" s="12"/>
      <c r="L63" s="12"/>
      <c r="M63" s="12"/>
      <c r="N63" s="28" t="b">
        <f t="shared" si="3"/>
        <v>0</v>
      </c>
      <c r="O63" s="12"/>
    </row>
    <row r="64" spans="1:15" ht="42" customHeight="1" thickBot="1" x14ac:dyDescent="0.3">
      <c r="A64" s="74" t="s">
        <v>74</v>
      </c>
      <c r="B64" s="62" t="s">
        <v>100</v>
      </c>
      <c r="C64" s="43" t="s">
        <v>190</v>
      </c>
      <c r="D64" s="55" t="s">
        <v>0</v>
      </c>
      <c r="E64" s="44"/>
      <c r="F64" s="46" t="s">
        <v>0</v>
      </c>
      <c r="G64" s="49" t="s">
        <v>0</v>
      </c>
      <c r="H64" s="7">
        <f t="shared" si="2"/>
        <v>2</v>
      </c>
      <c r="I64" s="14"/>
      <c r="J64" s="12"/>
      <c r="K64" s="12"/>
      <c r="L64" s="12"/>
      <c r="M64" s="12"/>
      <c r="N64" s="28" t="b">
        <f t="shared" si="3"/>
        <v>0</v>
      </c>
      <c r="O64" s="12"/>
    </row>
    <row r="65" spans="1:15" ht="28.5" customHeight="1" thickBot="1" x14ac:dyDescent="0.3">
      <c r="A65" s="74" t="s">
        <v>75</v>
      </c>
      <c r="B65" s="62" t="s">
        <v>101</v>
      </c>
      <c r="C65" s="43" t="s">
        <v>190</v>
      </c>
      <c r="D65" s="55" t="s">
        <v>0</v>
      </c>
      <c r="E65" s="44"/>
      <c r="F65" s="46" t="s">
        <v>0</v>
      </c>
      <c r="G65" s="49" t="s">
        <v>0</v>
      </c>
      <c r="H65" s="7">
        <f t="shared" si="2"/>
        <v>2</v>
      </c>
      <c r="I65" s="14"/>
      <c r="J65" s="12"/>
      <c r="K65" s="12"/>
      <c r="L65" s="12"/>
      <c r="M65" s="12"/>
      <c r="N65" s="28" t="b">
        <f t="shared" si="3"/>
        <v>0</v>
      </c>
      <c r="O65" s="12"/>
    </row>
    <row r="66" spans="1:15" ht="40.5" customHeight="1" thickBot="1" x14ac:dyDescent="0.3">
      <c r="A66" s="74" t="s">
        <v>76</v>
      </c>
      <c r="B66" s="62" t="s">
        <v>102</v>
      </c>
      <c r="C66" s="43" t="s">
        <v>190</v>
      </c>
      <c r="D66" s="55" t="s">
        <v>0</v>
      </c>
      <c r="E66" s="44"/>
      <c r="F66" s="46"/>
      <c r="G66" s="49" t="s">
        <v>220</v>
      </c>
      <c r="H66" s="7">
        <f t="shared" si="2"/>
        <v>2</v>
      </c>
      <c r="I66" s="14"/>
      <c r="J66" s="12"/>
      <c r="K66" s="12"/>
      <c r="L66" s="12"/>
      <c r="M66" s="12"/>
      <c r="N66" s="28" t="b">
        <f t="shared" si="3"/>
        <v>0</v>
      </c>
      <c r="O66" s="12"/>
    </row>
    <row r="67" spans="1:15" ht="81" customHeight="1" thickBot="1" x14ac:dyDescent="0.3">
      <c r="A67" s="74" t="s">
        <v>77</v>
      </c>
      <c r="B67" s="62" t="s">
        <v>115</v>
      </c>
      <c r="C67" s="43" t="s">
        <v>190</v>
      </c>
      <c r="D67" s="55" t="s">
        <v>0</v>
      </c>
      <c r="E67" s="44"/>
      <c r="F67" s="46" t="s">
        <v>0</v>
      </c>
      <c r="G67" s="49" t="s">
        <v>220</v>
      </c>
      <c r="H67" s="7">
        <f t="shared" si="2"/>
        <v>2</v>
      </c>
      <c r="I67" s="14"/>
      <c r="J67" s="12"/>
      <c r="K67" s="12"/>
      <c r="L67" s="12"/>
      <c r="M67" s="12"/>
      <c r="N67" s="28" t="b">
        <f t="shared" si="3"/>
        <v>0</v>
      </c>
      <c r="O67" s="12"/>
    </row>
    <row r="68" spans="1:15" ht="52.5" customHeight="1" thickBot="1" x14ac:dyDescent="0.3">
      <c r="A68" s="74" t="s">
        <v>78</v>
      </c>
      <c r="B68" s="62" t="s">
        <v>103</v>
      </c>
      <c r="C68" s="43"/>
      <c r="D68" s="55" t="s">
        <v>190</v>
      </c>
      <c r="E68" s="44"/>
      <c r="F68" s="46" t="s">
        <v>0</v>
      </c>
      <c r="G68" s="49" t="s">
        <v>205</v>
      </c>
      <c r="H68" s="7">
        <f t="shared" si="2"/>
        <v>1</v>
      </c>
      <c r="I68" s="14"/>
      <c r="J68" s="12"/>
      <c r="K68" s="12"/>
      <c r="L68" s="12"/>
      <c r="M68" s="12"/>
      <c r="N68" s="28" t="b">
        <f t="shared" si="3"/>
        <v>0</v>
      </c>
      <c r="O68" s="12"/>
    </row>
    <row r="69" spans="1:15" ht="67.5" customHeight="1" thickBot="1" x14ac:dyDescent="0.3">
      <c r="A69" s="74" t="s">
        <v>79</v>
      </c>
      <c r="B69" s="62" t="s">
        <v>104</v>
      </c>
      <c r="C69" s="43"/>
      <c r="D69" s="55" t="s">
        <v>190</v>
      </c>
      <c r="E69" s="44"/>
      <c r="F69" s="46" t="s">
        <v>0</v>
      </c>
      <c r="G69" s="49" t="s">
        <v>0</v>
      </c>
      <c r="H69" s="7">
        <f t="shared" si="2"/>
        <v>1</v>
      </c>
      <c r="I69" s="14"/>
      <c r="J69" s="12"/>
      <c r="K69" s="12"/>
      <c r="L69" s="12"/>
      <c r="M69" s="12"/>
      <c r="N69" s="28" t="b">
        <f t="shared" si="3"/>
        <v>0</v>
      </c>
      <c r="O69" s="12"/>
    </row>
    <row r="70" spans="1:15" ht="106.5" customHeight="1" thickBot="1" x14ac:dyDescent="0.3">
      <c r="A70" s="74" t="s">
        <v>80</v>
      </c>
      <c r="B70" s="62" t="s">
        <v>116</v>
      </c>
      <c r="C70" s="43" t="s">
        <v>190</v>
      </c>
      <c r="D70" s="55" t="s">
        <v>0</v>
      </c>
      <c r="E70" s="44"/>
      <c r="F70" s="46" t="s">
        <v>0</v>
      </c>
      <c r="G70" s="49" t="s">
        <v>0</v>
      </c>
      <c r="H70" s="7">
        <f t="shared" si="2"/>
        <v>2</v>
      </c>
      <c r="I70" s="14"/>
      <c r="J70" s="12"/>
      <c r="K70" s="12"/>
      <c r="L70" s="12"/>
      <c r="M70" s="12"/>
      <c r="N70" s="28" t="b">
        <f t="shared" si="3"/>
        <v>0</v>
      </c>
      <c r="O70" s="12"/>
    </row>
    <row r="71" spans="1:15" ht="42" customHeight="1" thickBot="1" x14ac:dyDescent="0.3">
      <c r="A71" s="74" t="s">
        <v>81</v>
      </c>
      <c r="B71" s="62" t="s">
        <v>105</v>
      </c>
      <c r="C71" s="43" t="s">
        <v>190</v>
      </c>
      <c r="D71" s="55" t="s">
        <v>0</v>
      </c>
      <c r="E71" s="44"/>
      <c r="F71" s="46" t="s">
        <v>0</v>
      </c>
      <c r="G71" s="49" t="s">
        <v>0</v>
      </c>
      <c r="H71" s="7">
        <f t="shared" si="2"/>
        <v>2</v>
      </c>
      <c r="I71" s="14"/>
      <c r="J71" s="12"/>
      <c r="K71" s="12"/>
      <c r="L71" s="12"/>
      <c r="M71" s="12"/>
      <c r="N71" s="28" t="b">
        <f t="shared" si="3"/>
        <v>0</v>
      </c>
      <c r="O71" s="12"/>
    </row>
    <row r="72" spans="1:15" ht="66.75" customHeight="1" thickBot="1" x14ac:dyDescent="0.3">
      <c r="A72" s="74" t="s">
        <v>82</v>
      </c>
      <c r="B72" s="62" t="s">
        <v>117</v>
      </c>
      <c r="C72" s="43"/>
      <c r="D72" s="55" t="s">
        <v>0</v>
      </c>
      <c r="E72" s="44"/>
      <c r="F72" s="46" t="s">
        <v>190</v>
      </c>
      <c r="G72" s="49" t="s">
        <v>221</v>
      </c>
      <c r="H72" s="7" t="b">
        <f t="shared" si="2"/>
        <v>0</v>
      </c>
      <c r="I72" s="14"/>
      <c r="J72" s="12"/>
      <c r="K72" s="12"/>
      <c r="L72" s="12"/>
      <c r="M72" s="12"/>
      <c r="N72" s="28">
        <f t="shared" si="3"/>
        <v>1</v>
      </c>
      <c r="O72" s="12"/>
    </row>
    <row r="73" spans="1:15" ht="31.5" customHeight="1" thickBot="1" x14ac:dyDescent="0.3">
      <c r="A73" s="74" t="s">
        <v>83</v>
      </c>
      <c r="B73" s="62" t="s">
        <v>106</v>
      </c>
      <c r="C73" s="43" t="s">
        <v>190</v>
      </c>
      <c r="D73" s="55" t="s">
        <v>0</v>
      </c>
      <c r="E73" s="44"/>
      <c r="F73" s="46" t="s">
        <v>0</v>
      </c>
      <c r="G73" s="49" t="s">
        <v>0</v>
      </c>
      <c r="H73" s="7">
        <f t="shared" si="2"/>
        <v>2</v>
      </c>
      <c r="I73" s="14"/>
      <c r="J73" s="12"/>
      <c r="K73" s="12"/>
      <c r="L73" s="12"/>
      <c r="M73" s="12"/>
      <c r="N73" s="28" t="b">
        <f t="shared" si="3"/>
        <v>0</v>
      </c>
      <c r="O73" s="12"/>
    </row>
    <row r="74" spans="1:15" ht="40.5" customHeight="1" thickBot="1" x14ac:dyDescent="0.3">
      <c r="A74" s="74" t="s">
        <v>84</v>
      </c>
      <c r="B74" s="62" t="s">
        <v>107</v>
      </c>
      <c r="C74" s="43"/>
      <c r="D74" s="55" t="s">
        <v>0</v>
      </c>
      <c r="E74" s="44"/>
      <c r="F74" s="46" t="s">
        <v>190</v>
      </c>
      <c r="G74" s="49" t="s">
        <v>0</v>
      </c>
      <c r="H74" s="7" t="b">
        <f t="shared" si="2"/>
        <v>0</v>
      </c>
      <c r="I74" s="14"/>
      <c r="J74" s="12"/>
      <c r="K74" s="12"/>
      <c r="L74" s="12"/>
      <c r="M74" s="12"/>
      <c r="N74" s="28">
        <f t="shared" si="3"/>
        <v>1</v>
      </c>
      <c r="O74" s="12"/>
    </row>
    <row r="75" spans="1:15" ht="27.75" customHeight="1" thickBot="1" x14ac:dyDescent="0.3">
      <c r="A75" s="74" t="s">
        <v>85</v>
      </c>
      <c r="B75" s="62" t="s">
        <v>108</v>
      </c>
      <c r="C75" s="43" t="s">
        <v>190</v>
      </c>
      <c r="D75" s="55" t="s">
        <v>0</v>
      </c>
      <c r="E75" s="44"/>
      <c r="F75" s="46" t="s">
        <v>0</v>
      </c>
      <c r="G75" s="49" t="s">
        <v>222</v>
      </c>
      <c r="H75" s="7">
        <f t="shared" si="2"/>
        <v>2</v>
      </c>
      <c r="I75" s="14"/>
      <c r="J75" s="12"/>
      <c r="K75" s="12"/>
      <c r="L75" s="12"/>
      <c r="M75" s="12"/>
      <c r="N75" s="28" t="b">
        <f t="shared" si="3"/>
        <v>0</v>
      </c>
      <c r="O75" s="12"/>
    </row>
    <row r="76" spans="1:15" ht="41.25" customHeight="1" thickBot="1" x14ac:dyDescent="0.3">
      <c r="A76" s="74" t="s">
        <v>86</v>
      </c>
      <c r="B76" s="62" t="s">
        <v>109</v>
      </c>
      <c r="C76" s="43"/>
      <c r="D76" s="55" t="s">
        <v>0</v>
      </c>
      <c r="E76" s="44"/>
      <c r="F76" s="46" t="s">
        <v>190</v>
      </c>
      <c r="G76" s="49" t="s">
        <v>0</v>
      </c>
      <c r="H76" s="7" t="b">
        <f t="shared" si="2"/>
        <v>0</v>
      </c>
      <c r="I76" s="14"/>
      <c r="J76" s="12"/>
      <c r="K76" s="12"/>
      <c r="L76" s="12"/>
      <c r="M76" s="12"/>
      <c r="N76" s="28">
        <f t="shared" si="3"/>
        <v>1</v>
      </c>
      <c r="O76" s="12"/>
    </row>
    <row r="77" spans="1:15" ht="104.25" customHeight="1" thickBot="1" x14ac:dyDescent="0.3">
      <c r="A77" s="74" t="s">
        <v>87</v>
      </c>
      <c r="B77" s="62" t="s">
        <v>118</v>
      </c>
      <c r="C77" s="43" t="s">
        <v>190</v>
      </c>
      <c r="D77" s="55" t="s">
        <v>0</v>
      </c>
      <c r="E77" s="44"/>
      <c r="F77" s="46" t="s">
        <v>0</v>
      </c>
      <c r="G77" s="49" t="s">
        <v>0</v>
      </c>
      <c r="H77" s="7">
        <f t="shared" si="2"/>
        <v>2</v>
      </c>
      <c r="I77" s="14"/>
      <c r="J77" s="12"/>
      <c r="K77" s="12"/>
      <c r="L77" s="12"/>
      <c r="M77" s="12"/>
      <c r="N77" s="28" t="b">
        <f t="shared" si="3"/>
        <v>0</v>
      </c>
      <c r="O77" s="12"/>
    </row>
    <row r="78" spans="1:15" ht="50.25" customHeight="1" thickBot="1" x14ac:dyDescent="0.3">
      <c r="A78" s="74" t="s">
        <v>88</v>
      </c>
      <c r="B78" s="62" t="s">
        <v>110</v>
      </c>
      <c r="C78" s="43" t="s">
        <v>190</v>
      </c>
      <c r="D78" s="55" t="s">
        <v>0</v>
      </c>
      <c r="E78" s="44"/>
      <c r="F78" s="46" t="s">
        <v>0</v>
      </c>
      <c r="G78" s="49" t="s">
        <v>223</v>
      </c>
      <c r="H78" s="7">
        <f t="shared" si="2"/>
        <v>2</v>
      </c>
      <c r="I78" s="14"/>
      <c r="J78" s="12"/>
      <c r="K78" s="12"/>
      <c r="L78" s="12"/>
      <c r="M78" s="12"/>
      <c r="N78" s="28" t="b">
        <f t="shared" si="3"/>
        <v>0</v>
      </c>
      <c r="O78" s="12"/>
    </row>
    <row r="79" spans="1:15" ht="29.25" customHeight="1" thickBot="1" x14ac:dyDescent="0.3">
      <c r="A79" s="75" t="s">
        <v>89</v>
      </c>
      <c r="B79" s="63" t="s">
        <v>111</v>
      </c>
      <c r="C79" s="43" t="s">
        <v>190</v>
      </c>
      <c r="D79" s="65" t="s">
        <v>0</v>
      </c>
      <c r="E79" s="66"/>
      <c r="F79" s="67" t="s">
        <v>0</v>
      </c>
      <c r="G79" s="171" t="s">
        <v>224</v>
      </c>
      <c r="H79" s="7">
        <f t="shared" si="2"/>
        <v>2</v>
      </c>
      <c r="I79" s="14"/>
      <c r="J79" s="12"/>
      <c r="K79" s="12"/>
      <c r="L79" s="12"/>
      <c r="M79" s="12"/>
      <c r="N79" s="28" t="b">
        <f t="shared" si="3"/>
        <v>0</v>
      </c>
      <c r="O79" s="12"/>
    </row>
    <row r="80" spans="1:15" ht="15.75" customHeight="1" thickBot="1" x14ac:dyDescent="0.3">
      <c r="A80" s="165"/>
      <c r="B80" s="166"/>
      <c r="C80" s="166"/>
      <c r="D80" s="166"/>
      <c r="E80" s="166"/>
      <c r="F80" s="166"/>
      <c r="G80" s="167"/>
      <c r="H80" s="7"/>
      <c r="I80" s="14"/>
      <c r="J80" s="12"/>
      <c r="K80" s="12"/>
      <c r="L80" s="12"/>
      <c r="M80" s="12"/>
      <c r="N80" s="28"/>
      <c r="O80" s="12"/>
    </row>
    <row r="81" spans="1:22" s="34" customFormat="1" ht="19.5" thickBot="1" x14ac:dyDescent="0.3">
      <c r="A81" s="24">
        <f>SUM(H82:H89)/(2*(8-O81))</f>
        <v>0.4375</v>
      </c>
      <c r="B81" s="35" t="s">
        <v>119</v>
      </c>
      <c r="C81" s="36" t="s">
        <v>7</v>
      </c>
      <c r="D81" s="31" t="s">
        <v>37</v>
      </c>
      <c r="E81" s="31" t="s">
        <v>8</v>
      </c>
      <c r="F81" s="31" t="s">
        <v>9</v>
      </c>
      <c r="G81" s="37" t="s">
        <v>10</v>
      </c>
      <c r="H81" s="4" t="s">
        <v>43</v>
      </c>
      <c r="I81" s="24">
        <f>SUM($H82:$H89)/(2*(8-$O81))</f>
        <v>0.4375</v>
      </c>
      <c r="J81" s="5" t="s">
        <v>26</v>
      </c>
      <c r="K81" s="10">
        <v>1</v>
      </c>
      <c r="L81" s="5" t="s">
        <v>28</v>
      </c>
      <c r="M81" s="25">
        <v>0</v>
      </c>
      <c r="N81" s="5" t="s">
        <v>44</v>
      </c>
      <c r="O81" s="25">
        <f>SUM(N82:N89)</f>
        <v>0</v>
      </c>
      <c r="P81" s="39" t="s">
        <v>46</v>
      </c>
      <c r="Q81" s="33"/>
      <c r="R81" s="33"/>
      <c r="S81" s="33"/>
      <c r="T81" s="33"/>
      <c r="U81" s="33"/>
      <c r="V81" s="33"/>
    </row>
    <row r="82" spans="1:22" ht="26.25" thickBot="1" x14ac:dyDescent="0.3">
      <c r="A82" s="76" t="s">
        <v>120</v>
      </c>
      <c r="B82" s="82" t="s">
        <v>131</v>
      </c>
      <c r="C82" s="43" t="s">
        <v>190</v>
      </c>
      <c r="D82" s="44"/>
      <c r="E82" s="44"/>
      <c r="F82" s="127" t="s">
        <v>0</v>
      </c>
      <c r="G82" s="47" t="s">
        <v>225</v>
      </c>
      <c r="H82" s="7">
        <f>IF(C82="x",2,IF(D82="x",1,IF(E82="x",0)))</f>
        <v>2</v>
      </c>
      <c r="I82" s="14"/>
      <c r="J82" s="27"/>
      <c r="K82" s="12"/>
      <c r="L82" s="12"/>
      <c r="M82" s="12"/>
      <c r="N82" s="28" t="b">
        <v>0</v>
      </c>
      <c r="O82" s="12"/>
    </row>
    <row r="83" spans="1:22" ht="26.25" thickBot="1" x14ac:dyDescent="0.3">
      <c r="A83" s="77" t="s">
        <v>121</v>
      </c>
      <c r="B83" s="83" t="s">
        <v>128</v>
      </c>
      <c r="C83" s="45" t="s">
        <v>190</v>
      </c>
      <c r="D83" s="44" t="s">
        <v>0</v>
      </c>
      <c r="E83" s="44"/>
      <c r="F83" s="46" t="s">
        <v>0</v>
      </c>
      <c r="G83" s="47" t="s">
        <v>225</v>
      </c>
      <c r="H83" s="7">
        <f t="shared" ref="H83:H89" si="4">IF(C83="x",2,IF(D83="x",1,IF(E83="x",0)))</f>
        <v>2</v>
      </c>
      <c r="I83" s="14"/>
      <c r="J83" s="27"/>
      <c r="K83" s="12"/>
      <c r="L83" s="12"/>
      <c r="M83" s="12"/>
      <c r="N83" s="28" t="b">
        <f>IF(F83="x",1)</f>
        <v>0</v>
      </c>
      <c r="O83" s="12"/>
    </row>
    <row r="84" spans="1:22" ht="57.75" customHeight="1" thickBot="1" x14ac:dyDescent="0.3">
      <c r="A84" s="78" t="s">
        <v>122</v>
      </c>
      <c r="B84" s="83" t="s">
        <v>135</v>
      </c>
      <c r="C84" s="45"/>
      <c r="D84" s="44" t="s">
        <v>190</v>
      </c>
      <c r="E84" s="44"/>
      <c r="F84" s="46" t="s">
        <v>0</v>
      </c>
      <c r="G84" s="47"/>
      <c r="H84" s="7">
        <f t="shared" si="4"/>
        <v>1</v>
      </c>
      <c r="I84" s="14"/>
      <c r="J84" s="12"/>
      <c r="K84" s="12"/>
      <c r="L84" s="12"/>
      <c r="M84" s="12"/>
      <c r="N84" s="28" t="b">
        <f t="shared" ref="N84:N89" si="5">IF(F84="x",1)</f>
        <v>0</v>
      </c>
      <c r="O84" s="12"/>
    </row>
    <row r="85" spans="1:22" ht="39" thickBot="1" x14ac:dyDescent="0.3">
      <c r="A85" s="78" t="s">
        <v>123</v>
      </c>
      <c r="B85" s="83" t="s">
        <v>129</v>
      </c>
      <c r="C85" s="45" t="s">
        <v>190</v>
      </c>
      <c r="D85" s="44" t="s">
        <v>0</v>
      </c>
      <c r="E85" s="44"/>
      <c r="F85" s="46" t="s">
        <v>0</v>
      </c>
      <c r="G85" s="49" t="s">
        <v>226</v>
      </c>
      <c r="H85" s="7">
        <f t="shared" si="4"/>
        <v>2</v>
      </c>
      <c r="I85" s="14"/>
      <c r="J85" s="12"/>
      <c r="K85" s="12"/>
      <c r="L85" s="12"/>
      <c r="M85" s="12"/>
      <c r="N85" s="28" t="b">
        <f t="shared" si="5"/>
        <v>0</v>
      </c>
      <c r="O85" s="12"/>
    </row>
    <row r="86" spans="1:22" ht="31.5" customHeight="1" thickBot="1" x14ac:dyDescent="0.3">
      <c r="A86" s="78" t="s">
        <v>124</v>
      </c>
      <c r="B86" s="83" t="s">
        <v>130</v>
      </c>
      <c r="C86" s="45"/>
      <c r="D86" s="55" t="s">
        <v>0</v>
      </c>
      <c r="E86" s="44"/>
      <c r="F86" s="46" t="s">
        <v>0</v>
      </c>
      <c r="G86" s="49" t="s">
        <v>0</v>
      </c>
      <c r="H86" s="7" t="b">
        <f t="shared" si="4"/>
        <v>0</v>
      </c>
      <c r="I86" s="14"/>
      <c r="J86" s="12"/>
      <c r="K86" s="12"/>
      <c r="L86" s="12"/>
      <c r="M86" s="12"/>
      <c r="N86" s="28" t="b">
        <f t="shared" si="5"/>
        <v>0</v>
      </c>
      <c r="O86" s="12"/>
    </row>
    <row r="87" spans="1:22" ht="29.25" customHeight="1" thickBot="1" x14ac:dyDescent="0.3">
      <c r="A87" s="79" t="s">
        <v>125</v>
      </c>
      <c r="B87" s="82" t="s">
        <v>132</v>
      </c>
      <c r="C87" s="45"/>
      <c r="D87" s="55" t="s">
        <v>0</v>
      </c>
      <c r="E87" s="44"/>
      <c r="F87" s="46" t="s">
        <v>0</v>
      </c>
      <c r="G87" s="49" t="s">
        <v>0</v>
      </c>
      <c r="H87" s="7" t="b">
        <f t="shared" si="4"/>
        <v>0</v>
      </c>
      <c r="I87" s="14"/>
      <c r="J87" s="12"/>
      <c r="K87" s="12"/>
      <c r="L87" s="12"/>
      <c r="M87" s="12"/>
      <c r="N87" s="28" t="b">
        <f t="shared" si="5"/>
        <v>0</v>
      </c>
      <c r="O87" s="12"/>
    </row>
    <row r="88" spans="1:22" ht="32.25" customHeight="1" thickBot="1" x14ac:dyDescent="0.3">
      <c r="A88" s="80" t="s">
        <v>126</v>
      </c>
      <c r="B88" s="82" t="s">
        <v>133</v>
      </c>
      <c r="C88" s="45"/>
      <c r="D88" s="55" t="s">
        <v>0</v>
      </c>
      <c r="E88" s="44"/>
      <c r="F88" s="46" t="s">
        <v>0</v>
      </c>
      <c r="G88" s="49" t="s">
        <v>0</v>
      </c>
      <c r="H88" s="7" t="b">
        <f t="shared" si="4"/>
        <v>0</v>
      </c>
      <c r="I88" s="14"/>
      <c r="J88" s="12"/>
      <c r="K88" s="12"/>
      <c r="L88" s="12"/>
      <c r="M88" s="12"/>
      <c r="N88" s="28" t="b">
        <f t="shared" si="5"/>
        <v>0</v>
      </c>
      <c r="O88" s="12"/>
    </row>
    <row r="89" spans="1:22" ht="31.5" customHeight="1" thickBot="1" x14ac:dyDescent="0.3">
      <c r="A89" s="81" t="s">
        <v>127</v>
      </c>
      <c r="B89" s="84" t="s">
        <v>134</v>
      </c>
      <c r="C89" s="64"/>
      <c r="D89" s="65" t="s">
        <v>0</v>
      </c>
      <c r="E89" s="66"/>
      <c r="F89" s="67" t="s">
        <v>0</v>
      </c>
      <c r="G89" s="68" t="s">
        <v>0</v>
      </c>
      <c r="H89" s="7" t="b">
        <f t="shared" si="4"/>
        <v>0</v>
      </c>
      <c r="I89" s="14"/>
      <c r="J89" s="12"/>
      <c r="K89" s="12"/>
      <c r="L89" s="12"/>
      <c r="M89" s="12"/>
      <c r="N89" s="28" t="b">
        <f t="shared" si="5"/>
        <v>0</v>
      </c>
      <c r="O89" s="12"/>
    </row>
    <row r="90" spans="1:22" ht="18.75" customHeight="1" thickBot="1" x14ac:dyDescent="0.3">
      <c r="A90" s="165"/>
      <c r="B90" s="166"/>
      <c r="C90" s="166"/>
      <c r="D90" s="166"/>
      <c r="E90" s="166"/>
      <c r="F90" s="166"/>
      <c r="G90" s="167"/>
      <c r="H90" s="7"/>
      <c r="I90" s="14"/>
      <c r="J90" s="12"/>
      <c r="K90" s="12"/>
      <c r="L90" s="12"/>
      <c r="M90" s="12"/>
      <c r="N90" s="28"/>
      <c r="O90" s="12"/>
    </row>
    <row r="91" spans="1:22" s="34" customFormat="1" ht="19.5" thickBot="1" x14ac:dyDescent="0.3">
      <c r="A91" s="24">
        <f>SUM(H92:H104)/(2*(13-O91))</f>
        <v>0.73076923076923073</v>
      </c>
      <c r="B91" s="93" t="s">
        <v>162</v>
      </c>
      <c r="C91" s="36" t="s">
        <v>7</v>
      </c>
      <c r="D91" s="31" t="s">
        <v>37</v>
      </c>
      <c r="E91" s="31" t="s">
        <v>8</v>
      </c>
      <c r="F91" s="31" t="s">
        <v>9</v>
      </c>
      <c r="G91" s="37" t="s">
        <v>10</v>
      </c>
      <c r="H91" s="4" t="s">
        <v>43</v>
      </c>
      <c r="I91" s="24">
        <f>SUM($H92:$H104)/(2*(13-$O91))</f>
        <v>0.73076923076923073</v>
      </c>
      <c r="J91" s="5" t="s">
        <v>26</v>
      </c>
      <c r="K91" s="10">
        <v>1</v>
      </c>
      <c r="L91" s="5" t="s">
        <v>28</v>
      </c>
      <c r="M91" s="25">
        <v>0</v>
      </c>
      <c r="N91" s="5" t="s">
        <v>44</v>
      </c>
      <c r="O91" s="25">
        <f>SUM(N92:N104)</f>
        <v>0</v>
      </c>
      <c r="P91" s="39" t="s">
        <v>46</v>
      </c>
      <c r="Q91" s="33"/>
      <c r="R91" s="33"/>
      <c r="S91" s="33"/>
      <c r="T91" s="33"/>
      <c r="U91" s="33"/>
      <c r="V91" s="33"/>
    </row>
    <row r="92" spans="1:22" ht="45" customHeight="1" thickBot="1" x14ac:dyDescent="0.3">
      <c r="A92" s="85" t="s">
        <v>136</v>
      </c>
      <c r="B92" s="94" t="s">
        <v>149</v>
      </c>
      <c r="C92" s="43"/>
      <c r="D92" s="44" t="s">
        <v>190</v>
      </c>
      <c r="E92" s="44"/>
      <c r="F92" s="127" t="s">
        <v>0</v>
      </c>
      <c r="G92" s="172" t="s">
        <v>227</v>
      </c>
      <c r="H92" s="7">
        <f>IF(C92="x",2,IF(D92="x",1,IF(E92="x",0)))</f>
        <v>1</v>
      </c>
      <c r="I92" s="14"/>
      <c r="J92" s="27"/>
      <c r="K92" s="12"/>
      <c r="L92" s="12"/>
      <c r="M92" s="12"/>
      <c r="N92" s="28" t="b">
        <v>0</v>
      </c>
      <c r="O92" s="12"/>
    </row>
    <row r="93" spans="1:22" ht="39" thickBot="1" x14ac:dyDescent="0.3">
      <c r="A93" s="86" t="s">
        <v>137</v>
      </c>
      <c r="B93" s="87" t="s">
        <v>150</v>
      </c>
      <c r="C93" s="45"/>
      <c r="D93" s="44" t="s">
        <v>190</v>
      </c>
      <c r="E93" s="44"/>
      <c r="F93" s="46" t="s">
        <v>0</v>
      </c>
      <c r="G93" s="47"/>
      <c r="H93" s="7">
        <f t="shared" ref="H93:H99" si="6">IF(C93="x",2,IF(D93="x",1,IF(E93="x",0)))</f>
        <v>1</v>
      </c>
      <c r="I93" s="14"/>
      <c r="J93" s="27"/>
      <c r="K93" s="12"/>
      <c r="L93" s="12"/>
      <c r="M93" s="12"/>
      <c r="N93" s="28" t="b">
        <f>IF(F93="x",1)</f>
        <v>0</v>
      </c>
      <c r="O93" s="12"/>
    </row>
    <row r="94" spans="1:22" ht="43.5" customHeight="1" thickBot="1" x14ac:dyDescent="0.3">
      <c r="A94" s="88" t="s">
        <v>138</v>
      </c>
      <c r="B94" s="87" t="s">
        <v>151</v>
      </c>
      <c r="C94" s="45"/>
      <c r="D94" s="44" t="s">
        <v>190</v>
      </c>
      <c r="E94" s="44"/>
      <c r="F94" s="46" t="s">
        <v>0</v>
      </c>
      <c r="G94" s="47"/>
      <c r="H94" s="7">
        <f t="shared" si="6"/>
        <v>1</v>
      </c>
      <c r="I94" s="14"/>
      <c r="J94" s="12"/>
      <c r="K94" s="12"/>
      <c r="L94" s="12"/>
      <c r="M94" s="12"/>
      <c r="N94" s="28" t="b">
        <f t="shared" ref="N94:N99" si="7">IF(F94="x",1)</f>
        <v>0</v>
      </c>
      <c r="O94" s="12"/>
    </row>
    <row r="95" spans="1:22" ht="51.75" thickBot="1" x14ac:dyDescent="0.3">
      <c r="A95" s="88" t="s">
        <v>139</v>
      </c>
      <c r="B95" s="87" t="s">
        <v>152</v>
      </c>
      <c r="C95" s="45"/>
      <c r="D95" s="44" t="s">
        <v>190</v>
      </c>
      <c r="E95" s="44"/>
      <c r="F95" s="46" t="s">
        <v>0</v>
      </c>
      <c r="G95" s="49" t="s">
        <v>0</v>
      </c>
      <c r="H95" s="7">
        <f t="shared" si="6"/>
        <v>1</v>
      </c>
      <c r="I95" s="14"/>
      <c r="J95" s="12"/>
      <c r="K95" s="12"/>
      <c r="L95" s="12"/>
      <c r="M95" s="12"/>
      <c r="N95" s="28" t="b">
        <f t="shared" si="7"/>
        <v>0</v>
      </c>
      <c r="O95" s="12"/>
    </row>
    <row r="96" spans="1:22" ht="52.5" customHeight="1" thickBot="1" x14ac:dyDescent="0.3">
      <c r="A96" s="88" t="s">
        <v>140</v>
      </c>
      <c r="B96" s="87" t="s">
        <v>153</v>
      </c>
      <c r="C96" s="45"/>
      <c r="D96" s="55" t="s">
        <v>190</v>
      </c>
      <c r="E96" s="44"/>
      <c r="F96" s="46" t="s">
        <v>0</v>
      </c>
      <c r="G96" s="49" t="s">
        <v>0</v>
      </c>
      <c r="H96" s="7">
        <f t="shared" si="6"/>
        <v>1</v>
      </c>
      <c r="I96" s="14"/>
      <c r="J96" s="12"/>
      <c r="K96" s="12"/>
      <c r="L96" s="12"/>
      <c r="M96" s="12"/>
      <c r="N96" s="28" t="b">
        <f t="shared" si="7"/>
        <v>0</v>
      </c>
      <c r="O96" s="12"/>
    </row>
    <row r="97" spans="1:22" ht="42.75" customHeight="1" thickBot="1" x14ac:dyDescent="0.3">
      <c r="A97" s="89" t="s">
        <v>141</v>
      </c>
      <c r="B97" s="87" t="s">
        <v>154</v>
      </c>
      <c r="C97" s="45"/>
      <c r="D97" s="55" t="s">
        <v>190</v>
      </c>
      <c r="E97" s="44"/>
      <c r="F97" s="46" t="s">
        <v>0</v>
      </c>
      <c r="G97" s="49" t="s">
        <v>0</v>
      </c>
      <c r="H97" s="7">
        <f t="shared" si="6"/>
        <v>1</v>
      </c>
      <c r="I97" s="14"/>
      <c r="J97" s="12"/>
      <c r="K97" s="12"/>
      <c r="L97" s="12"/>
      <c r="M97" s="12"/>
      <c r="N97" s="28" t="b">
        <f t="shared" si="7"/>
        <v>0</v>
      </c>
      <c r="O97" s="12"/>
    </row>
    <row r="98" spans="1:22" ht="18.75" customHeight="1" thickBot="1" x14ac:dyDescent="0.3">
      <c r="A98" s="90" t="s">
        <v>142</v>
      </c>
      <c r="B98" s="87" t="s">
        <v>155</v>
      </c>
      <c r="C98" s="45"/>
      <c r="D98" s="55" t="s">
        <v>190</v>
      </c>
      <c r="E98" s="44"/>
      <c r="F98" s="46" t="s">
        <v>0</v>
      </c>
      <c r="G98" s="49" t="s">
        <v>195</v>
      </c>
      <c r="H98" s="7">
        <f t="shared" si="6"/>
        <v>1</v>
      </c>
      <c r="I98" s="14"/>
      <c r="J98" s="12"/>
      <c r="K98" s="12"/>
      <c r="L98" s="12"/>
      <c r="M98" s="12"/>
      <c r="N98" s="28" t="b">
        <f t="shared" si="7"/>
        <v>0</v>
      </c>
      <c r="O98" s="12"/>
    </row>
    <row r="99" spans="1:22" ht="31.5" customHeight="1" thickBot="1" x14ac:dyDescent="0.3">
      <c r="A99" s="89" t="s">
        <v>143</v>
      </c>
      <c r="B99" s="87" t="s">
        <v>156</v>
      </c>
      <c r="C99" s="43" t="s">
        <v>190</v>
      </c>
      <c r="D99" s="65" t="s">
        <v>0</v>
      </c>
      <c r="E99" s="66"/>
      <c r="F99" s="67" t="s">
        <v>0</v>
      </c>
      <c r="G99" s="68" t="s">
        <v>0</v>
      </c>
      <c r="H99" s="7">
        <f t="shared" si="6"/>
        <v>2</v>
      </c>
      <c r="I99" s="14"/>
      <c r="J99" s="12"/>
      <c r="K99" s="12"/>
      <c r="L99" s="12"/>
      <c r="M99" s="12"/>
      <c r="N99" s="28" t="b">
        <f t="shared" si="7"/>
        <v>0</v>
      </c>
      <c r="O99" s="12"/>
    </row>
    <row r="100" spans="1:22" ht="39" thickBot="1" x14ac:dyDescent="0.3">
      <c r="A100" s="90" t="s">
        <v>144</v>
      </c>
      <c r="B100" s="87" t="s">
        <v>157</v>
      </c>
      <c r="C100" s="45" t="s">
        <v>190</v>
      </c>
      <c r="D100" s="44" t="s">
        <v>0</v>
      </c>
      <c r="E100" s="44"/>
      <c r="F100" s="46" t="s">
        <v>0</v>
      </c>
      <c r="G100" s="49" t="s">
        <v>0</v>
      </c>
      <c r="H100" s="7">
        <f t="shared" ref="H100:H104" si="8">IF(C100="x",2,IF(D100="x",1,IF(E100="x",0)))</f>
        <v>2</v>
      </c>
      <c r="I100" s="14"/>
      <c r="J100" s="12"/>
      <c r="K100" s="12"/>
      <c r="L100" s="12"/>
      <c r="M100" s="12"/>
      <c r="N100" s="28" t="b">
        <f t="shared" ref="N100:N104" si="9">IF(F100="x",1)</f>
        <v>0</v>
      </c>
      <c r="O100" s="12"/>
    </row>
    <row r="101" spans="1:22" ht="42.75" customHeight="1" thickBot="1" x14ac:dyDescent="0.3">
      <c r="A101" s="90" t="s">
        <v>145</v>
      </c>
      <c r="B101" s="87" t="s">
        <v>158</v>
      </c>
      <c r="C101" s="45" t="s">
        <v>190</v>
      </c>
      <c r="D101" s="55" t="s">
        <v>0</v>
      </c>
      <c r="E101" s="44"/>
      <c r="F101" s="46"/>
      <c r="G101" s="49" t="s">
        <v>228</v>
      </c>
      <c r="H101" s="7">
        <f t="shared" si="8"/>
        <v>2</v>
      </c>
      <c r="I101" s="14"/>
      <c r="J101" s="12"/>
      <c r="K101" s="12"/>
      <c r="L101" s="12"/>
      <c r="M101" s="12"/>
      <c r="N101" s="28" t="b">
        <f t="shared" si="9"/>
        <v>0</v>
      </c>
      <c r="O101" s="12"/>
    </row>
    <row r="102" spans="1:22" ht="29.25" customHeight="1" thickBot="1" x14ac:dyDescent="0.3">
      <c r="A102" s="90" t="s">
        <v>146</v>
      </c>
      <c r="B102" s="87" t="s">
        <v>159</v>
      </c>
      <c r="C102" s="45" t="s">
        <v>190</v>
      </c>
      <c r="D102" s="55" t="s">
        <v>0</v>
      </c>
      <c r="E102" s="44"/>
      <c r="F102" s="46" t="s">
        <v>0</v>
      </c>
      <c r="G102" s="49" t="s">
        <v>198</v>
      </c>
      <c r="H102" s="7">
        <f t="shared" si="8"/>
        <v>2</v>
      </c>
      <c r="I102" s="14"/>
      <c r="J102" s="12"/>
      <c r="K102" s="12"/>
      <c r="L102" s="12"/>
      <c r="M102" s="12"/>
      <c r="N102" s="28" t="b">
        <f t="shared" si="9"/>
        <v>0</v>
      </c>
      <c r="O102" s="12"/>
    </row>
    <row r="103" spans="1:22" ht="32.25" customHeight="1" thickBot="1" x14ac:dyDescent="0.3">
      <c r="A103" s="90" t="s">
        <v>147</v>
      </c>
      <c r="B103" s="87" t="s">
        <v>160</v>
      </c>
      <c r="C103" s="45" t="s">
        <v>190</v>
      </c>
      <c r="D103" s="55" t="s">
        <v>0</v>
      </c>
      <c r="E103" s="44"/>
      <c r="F103" s="46" t="s">
        <v>0</v>
      </c>
      <c r="G103" s="49" t="s">
        <v>197</v>
      </c>
      <c r="H103" s="7">
        <f t="shared" si="8"/>
        <v>2</v>
      </c>
      <c r="I103" s="14"/>
      <c r="J103" s="12"/>
      <c r="K103" s="12"/>
      <c r="L103" s="12"/>
      <c r="M103" s="12"/>
      <c r="N103" s="28" t="b">
        <f t="shared" si="9"/>
        <v>0</v>
      </c>
      <c r="O103" s="12"/>
    </row>
    <row r="104" spans="1:22" ht="31.5" customHeight="1" thickBot="1" x14ac:dyDescent="0.3">
      <c r="A104" s="91" t="s">
        <v>148</v>
      </c>
      <c r="B104" s="92" t="s">
        <v>161</v>
      </c>
      <c r="C104" s="64" t="s">
        <v>190</v>
      </c>
      <c r="D104" s="65" t="s">
        <v>0</v>
      </c>
      <c r="E104" s="66"/>
      <c r="F104" s="67" t="s">
        <v>0</v>
      </c>
      <c r="G104" s="68" t="s">
        <v>196</v>
      </c>
      <c r="H104" s="7">
        <f t="shared" si="8"/>
        <v>2</v>
      </c>
      <c r="I104" s="14"/>
      <c r="J104" s="12"/>
      <c r="K104" s="12"/>
      <c r="L104" s="12"/>
      <c r="M104" s="12"/>
      <c r="N104" s="28" t="b">
        <f t="shared" si="9"/>
        <v>0</v>
      </c>
      <c r="O104" s="12"/>
    </row>
    <row r="105" spans="1:22" ht="15.75" thickBot="1" x14ac:dyDescent="0.3">
      <c r="A105" s="168"/>
      <c r="B105" s="169"/>
      <c r="C105" s="169"/>
      <c r="D105" s="169"/>
      <c r="E105" s="169"/>
      <c r="F105" s="169"/>
      <c r="G105" s="170"/>
      <c r="H105" s="9" t="s">
        <v>0</v>
      </c>
      <c r="I105" s="14"/>
      <c r="J105" s="12"/>
      <c r="K105" s="12"/>
      <c r="L105" s="12"/>
      <c r="M105" s="12"/>
      <c r="N105" s="12"/>
      <c r="O105" s="12"/>
    </row>
    <row r="106" spans="1:22" s="34" customFormat="1" ht="19.5" thickBot="1" x14ac:dyDescent="0.3">
      <c r="A106" s="105">
        <f>SUM(H107:H109)/(2*(3-O106))</f>
        <v>0.83333333333333337</v>
      </c>
      <c r="B106" s="106" t="s">
        <v>169</v>
      </c>
      <c r="C106" s="36" t="s">
        <v>7</v>
      </c>
      <c r="D106" s="31" t="s">
        <v>37</v>
      </c>
      <c r="E106" s="31" t="s">
        <v>8</v>
      </c>
      <c r="F106" s="31" t="s">
        <v>9</v>
      </c>
      <c r="G106" s="37" t="s">
        <v>10</v>
      </c>
      <c r="H106" s="4" t="s">
        <v>43</v>
      </c>
      <c r="I106" s="24">
        <f>SUM($H107:$H109)/(2*(3-$O106))</f>
        <v>0.83333333333333337</v>
      </c>
      <c r="J106" s="5" t="s">
        <v>26</v>
      </c>
      <c r="K106" s="10">
        <v>1</v>
      </c>
      <c r="L106" s="5" t="s">
        <v>28</v>
      </c>
      <c r="M106" s="25">
        <v>0</v>
      </c>
      <c r="N106" s="5" t="s">
        <v>44</v>
      </c>
      <c r="O106" s="25">
        <f>SUM(N107:N109)</f>
        <v>0</v>
      </c>
      <c r="P106" s="39" t="s">
        <v>46</v>
      </c>
      <c r="Q106" s="33"/>
      <c r="R106" s="33"/>
      <c r="S106" s="33"/>
      <c r="T106" s="33"/>
      <c r="U106" s="33"/>
      <c r="V106" s="33"/>
    </row>
    <row r="107" spans="1:22" ht="29.25" customHeight="1" thickBot="1" x14ac:dyDescent="0.3">
      <c r="A107" s="107" t="s">
        <v>163</v>
      </c>
      <c r="B107" s="108" t="s">
        <v>164</v>
      </c>
      <c r="C107" s="43" t="s">
        <v>190</v>
      </c>
      <c r="D107" s="44"/>
      <c r="E107" s="44"/>
      <c r="F107" s="127"/>
      <c r="G107" s="47" t="s">
        <v>199</v>
      </c>
      <c r="H107" s="7">
        <f>IF(C107="x",2,IF(D107="x",1,IF(E107="x",0)))</f>
        <v>2</v>
      </c>
      <c r="I107" s="14"/>
      <c r="J107" s="27"/>
      <c r="K107" s="12"/>
      <c r="L107" s="12"/>
      <c r="M107" s="12"/>
      <c r="N107" s="28" t="b">
        <v>0</v>
      </c>
      <c r="O107" s="12"/>
    </row>
    <row r="108" spans="1:22" ht="26.25" thickBot="1" x14ac:dyDescent="0.3">
      <c r="A108" s="109" t="s">
        <v>165</v>
      </c>
      <c r="B108" s="110" t="s">
        <v>166</v>
      </c>
      <c r="C108" s="45"/>
      <c r="D108" s="44" t="s">
        <v>190</v>
      </c>
      <c r="E108" s="44"/>
      <c r="F108" s="46"/>
      <c r="G108" s="47" t="s">
        <v>200</v>
      </c>
      <c r="H108" s="7">
        <f t="shared" ref="H108:H109" si="10">IF(C108="x",2,IF(D108="x",1,IF(E108="x",0)))</f>
        <v>1</v>
      </c>
      <c r="I108" s="14"/>
      <c r="J108" s="27"/>
      <c r="K108" s="12"/>
      <c r="L108" s="12"/>
      <c r="M108" s="12"/>
      <c r="N108" s="28" t="b">
        <f>IF(F108="x",1)</f>
        <v>0</v>
      </c>
      <c r="O108" s="12"/>
    </row>
    <row r="109" spans="1:22" ht="68.25" customHeight="1" thickBot="1" x14ac:dyDescent="0.3">
      <c r="A109" s="111" t="s">
        <v>167</v>
      </c>
      <c r="B109" s="112" t="s">
        <v>168</v>
      </c>
      <c r="C109" s="64" t="s">
        <v>190</v>
      </c>
      <c r="D109" s="66"/>
      <c r="E109" s="66"/>
      <c r="F109" s="67"/>
      <c r="G109" s="95" t="s">
        <v>201</v>
      </c>
      <c r="H109" s="7">
        <f t="shared" si="10"/>
        <v>2</v>
      </c>
      <c r="I109" s="14"/>
      <c r="J109" s="12"/>
      <c r="K109" s="12"/>
      <c r="L109" s="12"/>
      <c r="M109" s="12"/>
      <c r="N109" s="28" t="b">
        <f t="shared" ref="N109" si="11">IF(F109="x",1)</f>
        <v>0</v>
      </c>
      <c r="O109" s="12"/>
    </row>
    <row r="110" spans="1:22" ht="16.5" customHeight="1" thickBot="1" x14ac:dyDescent="0.3">
      <c r="A110" s="165"/>
      <c r="B110" s="166"/>
      <c r="C110" s="166"/>
      <c r="D110" s="166"/>
      <c r="E110" s="166"/>
      <c r="F110" s="166"/>
      <c r="G110" s="167"/>
      <c r="H110" s="7"/>
      <c r="I110" s="14"/>
      <c r="J110" s="12"/>
      <c r="K110" s="12"/>
      <c r="L110" s="12"/>
      <c r="M110" s="12"/>
      <c r="N110" s="28"/>
      <c r="O110" s="12"/>
    </row>
    <row r="111" spans="1:22" s="34" customFormat="1" ht="19.5" thickBot="1" x14ac:dyDescent="0.3">
      <c r="A111" s="97">
        <f>SUM(H112:H119)/(2*(8-O111))</f>
        <v>0.8125</v>
      </c>
      <c r="B111" s="98" t="s">
        <v>162</v>
      </c>
      <c r="C111" s="36" t="s">
        <v>7</v>
      </c>
      <c r="D111" s="31" t="s">
        <v>37</v>
      </c>
      <c r="E111" s="31" t="s">
        <v>8</v>
      </c>
      <c r="F111" s="31" t="s">
        <v>9</v>
      </c>
      <c r="G111" s="37" t="s">
        <v>10</v>
      </c>
      <c r="H111" s="4" t="s">
        <v>43</v>
      </c>
      <c r="I111" s="24">
        <f>SUM($H112:$H119)/(2*(8-$O111))</f>
        <v>0.8125</v>
      </c>
      <c r="J111" s="5" t="s">
        <v>26</v>
      </c>
      <c r="K111" s="10">
        <v>1</v>
      </c>
      <c r="L111" s="5" t="s">
        <v>28</v>
      </c>
      <c r="M111" s="25">
        <v>0</v>
      </c>
      <c r="N111" s="5" t="s">
        <v>44</v>
      </c>
      <c r="O111" s="25">
        <f>SUM(N112:N119)</f>
        <v>0</v>
      </c>
      <c r="P111" s="39" t="s">
        <v>46</v>
      </c>
      <c r="Q111" s="33"/>
      <c r="R111" s="33"/>
      <c r="S111" s="33"/>
      <c r="T111" s="33"/>
      <c r="U111" s="33"/>
      <c r="V111" s="33"/>
    </row>
    <row r="112" spans="1:22" ht="31.5" customHeight="1" thickBot="1" x14ac:dyDescent="0.3">
      <c r="A112" s="99" t="s">
        <v>170</v>
      </c>
      <c r="B112" s="100" t="s">
        <v>171</v>
      </c>
      <c r="C112" s="43" t="s">
        <v>190</v>
      </c>
      <c r="D112" s="44"/>
      <c r="E112" s="44"/>
      <c r="F112" s="127" t="s">
        <v>0</v>
      </c>
      <c r="G112" s="47" t="s">
        <v>229</v>
      </c>
      <c r="H112" s="7">
        <f>IF(C112="x",2,IF(D112="x",1,IF(E112="x",0)))</f>
        <v>2</v>
      </c>
      <c r="I112" s="14"/>
      <c r="J112" s="27"/>
      <c r="K112" s="12"/>
      <c r="L112" s="12"/>
      <c r="M112" s="12"/>
      <c r="N112" s="28" t="b">
        <v>0</v>
      </c>
      <c r="O112" s="12"/>
    </row>
    <row r="113" spans="1:16" ht="26.25" thickBot="1" x14ac:dyDescent="0.3">
      <c r="A113" s="101" t="s">
        <v>172</v>
      </c>
      <c r="B113" s="102" t="s">
        <v>173</v>
      </c>
      <c r="C113" s="45"/>
      <c r="D113" s="44" t="s">
        <v>190</v>
      </c>
      <c r="E113" s="44"/>
      <c r="F113" s="46" t="s">
        <v>0</v>
      </c>
      <c r="G113" s="47" t="s">
        <v>202</v>
      </c>
      <c r="H113" s="7">
        <f t="shared" ref="H113:H119" si="12">IF(C113="x",2,IF(D113="x",1,IF(E113="x",0)))</f>
        <v>1</v>
      </c>
      <c r="I113" s="14"/>
      <c r="J113" s="27"/>
      <c r="K113" s="12"/>
      <c r="L113" s="12"/>
      <c r="M113" s="12"/>
      <c r="N113" s="28" t="b">
        <f>IF(F113="x",1)</f>
        <v>0</v>
      </c>
      <c r="O113" s="12"/>
    </row>
    <row r="114" spans="1:16" ht="30" customHeight="1" thickBot="1" x14ac:dyDescent="0.3">
      <c r="A114" s="101" t="s">
        <v>174</v>
      </c>
      <c r="B114" s="102" t="s">
        <v>175</v>
      </c>
      <c r="C114" s="45"/>
      <c r="D114" s="44" t="s">
        <v>190</v>
      </c>
      <c r="E114" s="44"/>
      <c r="F114" s="46" t="s">
        <v>0</v>
      </c>
      <c r="G114" s="47" t="s">
        <v>203</v>
      </c>
      <c r="H114" s="7">
        <f t="shared" si="12"/>
        <v>1</v>
      </c>
      <c r="I114" s="14"/>
      <c r="J114" s="12"/>
      <c r="K114" s="12"/>
      <c r="L114" s="12"/>
      <c r="M114" s="12"/>
      <c r="N114" s="28" t="b">
        <f t="shared" ref="N114:N119" si="13">IF(F114="x",1)</f>
        <v>0</v>
      </c>
      <c r="O114" s="12"/>
    </row>
    <row r="115" spans="1:16" ht="39" thickBot="1" x14ac:dyDescent="0.3">
      <c r="A115" s="101" t="s">
        <v>176</v>
      </c>
      <c r="B115" s="102" t="s">
        <v>177</v>
      </c>
      <c r="C115" s="45" t="s">
        <v>190</v>
      </c>
      <c r="D115" s="44" t="s">
        <v>0</v>
      </c>
      <c r="E115" s="44"/>
      <c r="F115" s="46" t="s">
        <v>0</v>
      </c>
      <c r="G115" s="49" t="s">
        <v>0</v>
      </c>
      <c r="H115" s="7">
        <f t="shared" si="12"/>
        <v>2</v>
      </c>
      <c r="I115" s="14"/>
      <c r="J115" s="12"/>
      <c r="K115" s="12"/>
      <c r="L115" s="12"/>
      <c r="M115" s="12"/>
      <c r="N115" s="28" t="b">
        <f t="shared" si="13"/>
        <v>0</v>
      </c>
      <c r="O115" s="12"/>
    </row>
    <row r="116" spans="1:16" ht="31.5" customHeight="1" thickBot="1" x14ac:dyDescent="0.3">
      <c r="A116" s="101" t="s">
        <v>178</v>
      </c>
      <c r="B116" s="102" t="s">
        <v>179</v>
      </c>
      <c r="C116" s="45" t="s">
        <v>190</v>
      </c>
      <c r="D116" s="55" t="s">
        <v>0</v>
      </c>
      <c r="E116" s="44"/>
      <c r="F116" s="46" t="s">
        <v>0</v>
      </c>
      <c r="G116" s="49" t="s">
        <v>230</v>
      </c>
      <c r="H116" s="7">
        <f t="shared" si="12"/>
        <v>2</v>
      </c>
      <c r="I116" s="14"/>
      <c r="J116" s="12"/>
      <c r="K116" s="12"/>
      <c r="L116" s="12"/>
      <c r="M116" s="12"/>
      <c r="N116" s="28" t="b">
        <f t="shared" si="13"/>
        <v>0</v>
      </c>
      <c r="O116" s="12"/>
    </row>
    <row r="117" spans="1:16" ht="42.75" customHeight="1" thickBot="1" x14ac:dyDescent="0.3">
      <c r="A117" s="101" t="s">
        <v>180</v>
      </c>
      <c r="B117" s="102" t="s">
        <v>181</v>
      </c>
      <c r="C117" s="45"/>
      <c r="D117" s="55" t="s">
        <v>190</v>
      </c>
      <c r="E117" s="44"/>
      <c r="F117" s="46" t="s">
        <v>0</v>
      </c>
      <c r="G117" s="49" t="s">
        <v>204</v>
      </c>
      <c r="H117" s="7">
        <f t="shared" si="12"/>
        <v>1</v>
      </c>
      <c r="I117" s="14"/>
      <c r="J117" s="12"/>
      <c r="K117" s="12"/>
      <c r="L117" s="12"/>
      <c r="M117" s="12"/>
      <c r="N117" s="28" t="b">
        <f t="shared" si="13"/>
        <v>0</v>
      </c>
      <c r="O117" s="12"/>
    </row>
    <row r="118" spans="1:16" ht="30" customHeight="1" thickBot="1" x14ac:dyDescent="0.3">
      <c r="A118" s="101" t="s">
        <v>182</v>
      </c>
      <c r="B118" s="102" t="s">
        <v>183</v>
      </c>
      <c r="C118" s="45" t="s">
        <v>190</v>
      </c>
      <c r="D118" s="55" t="s">
        <v>0</v>
      </c>
      <c r="E118" s="44"/>
      <c r="F118" s="46" t="s">
        <v>0</v>
      </c>
      <c r="G118" s="49" t="s">
        <v>231</v>
      </c>
      <c r="H118" s="7">
        <f t="shared" si="12"/>
        <v>2</v>
      </c>
      <c r="I118" s="14"/>
      <c r="J118" s="12"/>
      <c r="K118" s="12"/>
      <c r="L118" s="12"/>
      <c r="M118" s="12"/>
      <c r="N118" s="28" t="b">
        <f t="shared" si="13"/>
        <v>0</v>
      </c>
      <c r="O118" s="12"/>
    </row>
    <row r="119" spans="1:16" ht="43.5" customHeight="1" thickBot="1" x14ac:dyDescent="0.3">
      <c r="A119" s="103" t="s">
        <v>184</v>
      </c>
      <c r="B119" s="104" t="s">
        <v>185</v>
      </c>
      <c r="C119" s="96" t="s">
        <v>190</v>
      </c>
      <c r="D119" s="65" t="s">
        <v>0</v>
      </c>
      <c r="E119" s="66"/>
      <c r="F119" s="67" t="s">
        <v>0</v>
      </c>
      <c r="G119" s="68" t="s">
        <v>232</v>
      </c>
      <c r="H119" s="7">
        <f t="shared" si="12"/>
        <v>2</v>
      </c>
      <c r="I119" s="14"/>
      <c r="J119" s="12"/>
      <c r="K119" s="12"/>
      <c r="L119" s="12"/>
      <c r="M119" s="12"/>
      <c r="N119" s="28" t="b">
        <f t="shared" si="13"/>
        <v>0</v>
      </c>
      <c r="O119" s="12"/>
    </row>
    <row r="120" spans="1:16" s="115" customFormat="1" ht="39.75" customHeight="1" thickBot="1" x14ac:dyDescent="0.3">
      <c r="A120" s="162" t="s">
        <v>27</v>
      </c>
      <c r="B120" s="163"/>
      <c r="C120" s="163"/>
      <c r="D120" s="163"/>
      <c r="E120" s="163"/>
      <c r="F120" s="163"/>
      <c r="G120" s="164"/>
      <c r="H120" s="113"/>
      <c r="I120" s="114"/>
      <c r="N120" s="116"/>
      <c r="P120" s="117"/>
    </row>
    <row r="121" spans="1:16" x14ac:dyDescent="0.25">
      <c r="A121" s="13"/>
      <c r="B121" s="12"/>
      <c r="C121" s="25"/>
      <c r="D121" s="25"/>
      <c r="E121" s="25"/>
      <c r="F121" s="25"/>
      <c r="G121" s="52"/>
      <c r="H121" s="3"/>
    </row>
    <row r="122" spans="1:16" s="12" customFormat="1" x14ac:dyDescent="0.25">
      <c r="A122" s="13"/>
      <c r="C122" s="25"/>
      <c r="D122" s="25"/>
      <c r="E122" s="25"/>
      <c r="F122" s="25"/>
      <c r="G122" s="52"/>
      <c r="H122" s="2"/>
      <c r="I122" s="29"/>
      <c r="J122" s="15"/>
      <c r="K122" s="15"/>
      <c r="L122" s="15"/>
      <c r="M122" s="15"/>
      <c r="N122" s="15"/>
      <c r="O122" s="15"/>
      <c r="P122" s="38"/>
    </row>
    <row r="123" spans="1:16" s="12" customFormat="1" x14ac:dyDescent="0.25">
      <c r="A123" s="13"/>
      <c r="C123" s="25"/>
      <c r="D123" s="25"/>
      <c r="E123" s="25"/>
      <c r="F123" s="25"/>
      <c r="G123" s="52"/>
      <c r="H123" s="2"/>
      <c r="I123" s="29"/>
      <c r="J123" s="15"/>
      <c r="K123" s="15"/>
      <c r="L123" s="15"/>
      <c r="M123" s="15"/>
      <c r="N123" s="15"/>
      <c r="O123" s="15"/>
      <c r="P123" s="38"/>
    </row>
    <row r="124" spans="1:16" s="12" customFormat="1" x14ac:dyDescent="0.25">
      <c r="A124" s="13"/>
      <c r="C124" s="25"/>
      <c r="D124" s="25"/>
      <c r="E124" s="25"/>
      <c r="F124" s="25"/>
      <c r="G124" s="52"/>
      <c r="H124" s="2"/>
      <c r="I124" s="29"/>
      <c r="J124" s="15"/>
      <c r="K124" s="15"/>
      <c r="L124" s="15"/>
      <c r="M124" s="15"/>
      <c r="N124" s="15"/>
      <c r="O124" s="15"/>
      <c r="P124" s="38"/>
    </row>
    <row r="125" spans="1:16" s="12" customFormat="1" x14ac:dyDescent="0.25">
      <c r="A125" s="13"/>
      <c r="C125" s="25"/>
      <c r="D125" s="25"/>
      <c r="E125" s="25"/>
      <c r="F125" s="25"/>
      <c r="G125" s="52"/>
      <c r="H125" s="2"/>
      <c r="I125" s="29"/>
      <c r="J125" s="15"/>
      <c r="K125" s="15"/>
      <c r="L125" s="15"/>
      <c r="M125" s="15"/>
      <c r="N125" s="15"/>
      <c r="O125" s="15"/>
      <c r="P125" s="38"/>
    </row>
    <row r="126" spans="1:16" s="12" customFormat="1" x14ac:dyDescent="0.25">
      <c r="A126" s="13"/>
      <c r="C126" s="25"/>
      <c r="D126" s="25"/>
      <c r="E126" s="25"/>
      <c r="F126" s="25"/>
      <c r="G126" s="52"/>
      <c r="H126" s="2"/>
      <c r="I126" s="29"/>
      <c r="J126" s="15"/>
      <c r="K126" s="15"/>
      <c r="L126" s="15"/>
      <c r="M126" s="15"/>
      <c r="N126" s="15"/>
      <c r="O126" s="15"/>
      <c r="P126" s="38"/>
    </row>
    <row r="127" spans="1:16" s="12" customFormat="1" x14ac:dyDescent="0.25">
      <c r="A127" s="13"/>
      <c r="C127" s="25"/>
      <c r="D127" s="25"/>
      <c r="E127" s="25"/>
      <c r="F127" s="25"/>
      <c r="G127" s="52"/>
      <c r="H127" s="2"/>
      <c r="I127" s="29"/>
      <c r="J127" s="15"/>
      <c r="K127" s="15"/>
      <c r="L127" s="15"/>
      <c r="M127" s="15"/>
      <c r="N127" s="15"/>
      <c r="O127" s="15"/>
      <c r="P127" s="38"/>
    </row>
    <row r="128" spans="1:16" s="12" customFormat="1" x14ac:dyDescent="0.25">
      <c r="A128" s="13"/>
      <c r="C128" s="25"/>
      <c r="D128" s="25"/>
      <c r="E128" s="25"/>
      <c r="F128" s="25"/>
      <c r="G128" s="52"/>
      <c r="H128" s="2"/>
      <c r="I128" s="29"/>
      <c r="J128" s="15"/>
      <c r="K128" s="15"/>
      <c r="L128" s="15"/>
      <c r="M128" s="15"/>
      <c r="N128" s="15"/>
      <c r="O128" s="15"/>
      <c r="P128" s="38"/>
    </row>
    <row r="129" spans="1:16" s="12" customFormat="1" x14ac:dyDescent="0.25">
      <c r="A129" s="13"/>
      <c r="C129" s="25"/>
      <c r="D129" s="25"/>
      <c r="E129" s="25"/>
      <c r="F129" s="25"/>
      <c r="G129" s="52"/>
      <c r="H129" s="2"/>
      <c r="I129" s="29"/>
      <c r="J129" s="15"/>
      <c r="K129" s="15"/>
      <c r="L129" s="15"/>
      <c r="M129" s="15"/>
      <c r="N129" s="15"/>
      <c r="O129" s="15"/>
      <c r="P129" s="38"/>
    </row>
    <row r="130" spans="1:16" s="12" customFormat="1" x14ac:dyDescent="0.25">
      <c r="A130" s="13"/>
      <c r="C130" s="25"/>
      <c r="D130" s="25"/>
      <c r="E130" s="25"/>
      <c r="F130" s="25"/>
      <c r="G130" s="52"/>
      <c r="H130" s="2"/>
      <c r="I130" s="29"/>
      <c r="J130" s="15"/>
      <c r="K130" s="15"/>
      <c r="L130" s="15"/>
      <c r="M130" s="15"/>
      <c r="N130" s="15"/>
      <c r="O130" s="15"/>
      <c r="P130" s="38"/>
    </row>
    <row r="131" spans="1:16" s="12" customFormat="1" x14ac:dyDescent="0.25">
      <c r="A131" s="13"/>
      <c r="C131" s="25"/>
      <c r="D131" s="25"/>
      <c r="E131" s="25"/>
      <c r="F131" s="25"/>
      <c r="G131" s="52"/>
      <c r="H131" s="2"/>
      <c r="I131" s="29"/>
      <c r="J131" s="15"/>
      <c r="K131" s="15"/>
      <c r="L131" s="15"/>
      <c r="M131" s="15"/>
      <c r="N131" s="15"/>
      <c r="O131" s="15"/>
      <c r="P131" s="38"/>
    </row>
    <row r="132" spans="1:16" s="12" customFormat="1" x14ac:dyDescent="0.25">
      <c r="A132" s="13"/>
      <c r="C132" s="25"/>
      <c r="D132" s="25"/>
      <c r="E132" s="25"/>
      <c r="F132" s="25"/>
      <c r="G132" s="52"/>
      <c r="H132" s="2"/>
      <c r="I132" s="29"/>
      <c r="J132" s="15"/>
      <c r="K132" s="15"/>
      <c r="L132" s="15"/>
      <c r="M132" s="15"/>
      <c r="N132" s="15"/>
      <c r="O132" s="15"/>
      <c r="P132" s="38"/>
    </row>
    <row r="133" spans="1:16" s="12" customFormat="1" x14ac:dyDescent="0.25">
      <c r="A133" s="13"/>
      <c r="C133" s="25"/>
      <c r="D133" s="25"/>
      <c r="E133" s="25"/>
      <c r="F133" s="25"/>
      <c r="G133" s="52"/>
      <c r="H133" s="2"/>
      <c r="I133" s="29"/>
      <c r="J133" s="15"/>
      <c r="K133" s="15"/>
      <c r="L133" s="15"/>
      <c r="M133" s="15"/>
      <c r="N133" s="15"/>
      <c r="O133" s="15"/>
      <c r="P133" s="38"/>
    </row>
    <row r="134" spans="1:16" s="12" customFormat="1" x14ac:dyDescent="0.25">
      <c r="A134" s="13"/>
      <c r="C134" s="25"/>
      <c r="D134" s="25"/>
      <c r="E134" s="25"/>
      <c r="F134" s="25"/>
      <c r="G134" s="52"/>
      <c r="H134" s="2"/>
      <c r="I134" s="29"/>
      <c r="J134" s="15"/>
      <c r="K134" s="15"/>
      <c r="L134" s="15"/>
      <c r="M134" s="15"/>
      <c r="N134" s="15"/>
      <c r="O134" s="15"/>
      <c r="P134" s="38"/>
    </row>
    <row r="135" spans="1:16" s="12" customFormat="1" x14ac:dyDescent="0.25">
      <c r="A135" s="13"/>
      <c r="C135" s="25"/>
      <c r="D135" s="25"/>
      <c r="E135" s="25"/>
      <c r="F135" s="25"/>
      <c r="G135" s="52"/>
      <c r="H135" s="2"/>
      <c r="I135" s="29"/>
      <c r="J135" s="15"/>
      <c r="K135" s="15"/>
      <c r="L135" s="15"/>
      <c r="M135" s="15"/>
      <c r="N135" s="15"/>
      <c r="O135" s="15"/>
      <c r="P135" s="38"/>
    </row>
    <row r="136" spans="1:16" s="12" customFormat="1" x14ac:dyDescent="0.25">
      <c r="A136" s="13"/>
      <c r="C136" s="25"/>
      <c r="D136" s="25"/>
      <c r="E136" s="25"/>
      <c r="F136" s="25"/>
      <c r="G136" s="52"/>
      <c r="H136" s="2"/>
      <c r="I136" s="29"/>
      <c r="J136" s="15"/>
      <c r="K136" s="15"/>
      <c r="L136" s="15"/>
      <c r="M136" s="15"/>
      <c r="N136" s="15"/>
      <c r="O136" s="15"/>
      <c r="P136" s="38"/>
    </row>
    <row r="137" spans="1:16" s="12" customFormat="1" x14ac:dyDescent="0.25">
      <c r="A137" s="13"/>
      <c r="C137" s="25"/>
      <c r="D137" s="25"/>
      <c r="E137" s="25"/>
      <c r="F137" s="25"/>
      <c r="G137" s="52"/>
      <c r="H137" s="2"/>
      <c r="I137" s="29"/>
      <c r="J137" s="15"/>
      <c r="K137" s="15"/>
      <c r="L137" s="15"/>
      <c r="M137" s="15"/>
      <c r="N137" s="15"/>
      <c r="O137" s="15"/>
      <c r="P137" s="38"/>
    </row>
    <row r="138" spans="1:16" s="12" customFormat="1" x14ac:dyDescent="0.25">
      <c r="A138" s="13"/>
      <c r="C138" s="25"/>
      <c r="D138" s="25"/>
      <c r="E138" s="25"/>
      <c r="F138" s="25"/>
      <c r="G138" s="52"/>
      <c r="H138" s="2"/>
      <c r="I138" s="29"/>
      <c r="J138" s="15"/>
      <c r="K138" s="15"/>
      <c r="L138" s="15"/>
      <c r="M138" s="15"/>
      <c r="N138" s="15"/>
      <c r="O138" s="15"/>
      <c r="P138" s="38"/>
    </row>
  </sheetData>
  <sheetProtection selectLockedCells="1" autoFilter="0"/>
  <autoFilter ref="P1:P121"/>
  <customSheetViews>
    <customSheetView guid="{075E454C-4762-4F40-BE52-C6CFDAF8483F}" scale="124" showAutoFilter="1" hiddenColumns="1" topLeftCell="A55">
      <selection activeCell="C18" sqref="C18:G18"/>
      <pageMargins left="0.7" right="0.7" top="0.75" bottom="0.75" header="0.3" footer="0.3"/>
      <pageSetup paperSize="9" orientation="portrait" r:id="rId1"/>
      <autoFilter ref="P1:P121"/>
    </customSheetView>
  </customSheetViews>
  <mergeCells count="44">
    <mergeCell ref="A120:G120"/>
    <mergeCell ref="A110:G110"/>
    <mergeCell ref="A105:G105"/>
    <mergeCell ref="A90:G90"/>
    <mergeCell ref="A80:G80"/>
    <mergeCell ref="A36:A41"/>
    <mergeCell ref="B36:G36"/>
    <mergeCell ref="C37:F37"/>
    <mergeCell ref="C38:F38"/>
    <mergeCell ref="C39:F39"/>
    <mergeCell ref="C40:F40"/>
    <mergeCell ref="C41:F41"/>
    <mergeCell ref="A28:A35"/>
    <mergeCell ref="B28:G28"/>
    <mergeCell ref="C29:F29"/>
    <mergeCell ref="C30:F30"/>
    <mergeCell ref="C31:F31"/>
    <mergeCell ref="C32:F32"/>
    <mergeCell ref="C33:F33"/>
    <mergeCell ref="C34:F34"/>
    <mergeCell ref="C35:F35"/>
    <mergeCell ref="C16:G16"/>
    <mergeCell ref="C17:G17"/>
    <mergeCell ref="C18:G18"/>
    <mergeCell ref="A20:B20"/>
    <mergeCell ref="A22:A27"/>
    <mergeCell ref="B22:G22"/>
    <mergeCell ref="C23:F23"/>
    <mergeCell ref="C24:F24"/>
    <mergeCell ref="C25:F25"/>
    <mergeCell ref="C26:F26"/>
    <mergeCell ref="C27:F27"/>
    <mergeCell ref="C15:G15"/>
    <mergeCell ref="A2:G2"/>
    <mergeCell ref="A3:G5"/>
    <mergeCell ref="A6:G6"/>
    <mergeCell ref="C7:G7"/>
    <mergeCell ref="C8:G8"/>
    <mergeCell ref="C9:G9"/>
    <mergeCell ref="C10:G10"/>
    <mergeCell ref="C11:G11"/>
    <mergeCell ref="C12:G12"/>
    <mergeCell ref="C13:G13"/>
    <mergeCell ref="C14:G14"/>
  </mergeCells>
  <conditionalFormatting sqref="H105:H120">
    <cfRule type="iconSet" priority="502">
      <iconSet>
        <cfvo type="percent" val="0"/>
        <cfvo type="num" val="2"/>
        <cfvo type="num" val="4"/>
      </iconSet>
    </cfRule>
    <cfRule type="iconSet" priority="503">
      <iconSet>
        <cfvo type="percent" val="0"/>
        <cfvo type="percent" val="33"/>
        <cfvo type="percent" val="67"/>
      </iconSet>
    </cfRule>
  </conditionalFormatting>
  <conditionalFormatting sqref="J104:M104 H104">
    <cfRule type="iconSet" priority="486">
      <iconSet showValue="0">
        <cfvo type="percent" val="0"/>
        <cfvo type="percent" val="25"/>
        <cfvo type="percent" val="75"/>
      </iconSet>
    </cfRule>
  </conditionalFormatting>
  <conditionalFormatting sqref="H104 J104:M104">
    <cfRule type="iconSet" priority="481">
      <iconSet showValue="0">
        <cfvo type="percent" val="0"/>
        <cfvo type="percent" val="25"/>
        <cfvo type="percent" val="75"/>
      </iconSet>
    </cfRule>
    <cfRule type="iconSet" priority="482">
      <iconSet>
        <cfvo type="percent" val="0"/>
        <cfvo type="percent" val="25"/>
        <cfvo type="percent" val="75"/>
      </iconSet>
    </cfRule>
  </conditionalFormatting>
  <conditionalFormatting sqref="I104">
    <cfRule type="iconSet" priority="479">
      <iconSet showValue="0">
        <cfvo type="percent" val="0"/>
        <cfvo type="percent" val="25"/>
        <cfvo type="percent" val="75"/>
      </iconSet>
    </cfRule>
    <cfRule type="iconSet" priority="480">
      <iconSet>
        <cfvo type="percent" val="0"/>
        <cfvo type="percent" val="25"/>
        <cfvo type="percent" val="75"/>
      </iconSet>
    </cfRule>
  </conditionalFormatting>
  <conditionalFormatting sqref="H104:M104">
    <cfRule type="iconSet" priority="476">
      <iconSet>
        <cfvo type="percent" val="0"/>
        <cfvo type="percent" val="25"/>
        <cfvo type="percent" val="75"/>
      </iconSet>
    </cfRule>
    <cfRule type="iconSet" priority="477">
      <iconSet showValue="0">
        <cfvo type="percent" val="0"/>
        <cfvo type="percent" val="25"/>
        <cfvo type="percent" val="75"/>
      </iconSet>
    </cfRule>
    <cfRule type="iconSet" priority="478">
      <iconSet>
        <cfvo type="percent" val="0"/>
        <cfvo type="percent" val="25"/>
        <cfvo type="percent" val="75"/>
      </iconSet>
    </cfRule>
  </conditionalFormatting>
  <conditionalFormatting sqref="J44:M44 H44">
    <cfRule type="iconSet" priority="52">
      <iconSet showValue="0">
        <cfvo type="percent" val="0"/>
        <cfvo type="percent" val="25"/>
        <cfvo type="percent" val="75"/>
      </iconSet>
    </cfRule>
  </conditionalFormatting>
  <conditionalFormatting sqref="H44 J44:M44 A44">
    <cfRule type="iconSet" priority="50">
      <iconSet showValue="0">
        <cfvo type="percent" val="0"/>
        <cfvo type="percent" val="25"/>
        <cfvo type="percent" val="75"/>
      </iconSet>
    </cfRule>
    <cfRule type="iconSet" priority="51">
      <iconSet>
        <cfvo type="percent" val="0"/>
        <cfvo type="percent" val="25"/>
        <cfvo type="percent" val="75"/>
      </iconSet>
    </cfRule>
  </conditionalFormatting>
  <conditionalFormatting sqref="I44">
    <cfRule type="iconSet" priority="48">
      <iconSet showValue="0">
        <cfvo type="percent" val="0"/>
        <cfvo type="percent" val="25"/>
        <cfvo type="percent" val="75"/>
      </iconSet>
    </cfRule>
    <cfRule type="iconSet" priority="49">
      <iconSet>
        <cfvo type="percent" val="0"/>
        <cfvo type="percent" val="25"/>
        <cfvo type="percent" val="75"/>
      </iconSet>
    </cfRule>
  </conditionalFormatting>
  <conditionalFormatting sqref="H44:M44">
    <cfRule type="iconSet" priority="45">
      <iconSet>
        <cfvo type="percent" val="0"/>
        <cfvo type="percent" val="25"/>
        <cfvo type="percent" val="75"/>
      </iconSet>
    </cfRule>
    <cfRule type="iconSet" priority="46">
      <iconSet showValue="0">
        <cfvo type="percent" val="0"/>
        <cfvo type="percent" val="25"/>
        <cfvo type="percent" val="75"/>
      </iconSet>
    </cfRule>
    <cfRule type="iconSet" priority="47">
      <iconSet>
        <cfvo type="percent" val="0"/>
        <cfvo type="percent" val="25"/>
        <cfvo type="percent" val="75"/>
      </iconSet>
    </cfRule>
  </conditionalFormatting>
  <conditionalFormatting sqref="I45:I104">
    <cfRule type="iconSet" priority="1193">
      <iconSet>
        <cfvo type="percent" val="0"/>
        <cfvo type="percent" val="33"/>
        <cfvo type="percent" val="66"/>
      </iconSet>
    </cfRule>
    <cfRule type="iconSet" priority="1194">
      <iconSet showValue="0">
        <cfvo type="percent" val="0"/>
        <cfvo type="percent" val="33"/>
        <cfvo type="percent" val="66"/>
      </iconSet>
    </cfRule>
    <cfRule type="iconSet" priority="1195">
      <iconSet>
        <cfvo type="percent" val="0"/>
        <cfvo type="percent" val="33"/>
        <cfvo type="percent" val="67"/>
      </iconSet>
    </cfRule>
  </conditionalFormatting>
  <conditionalFormatting sqref="I45:I104">
    <cfRule type="iconSet" priority="1196">
      <iconSet showValue="0">
        <cfvo type="percent" val="0"/>
        <cfvo type="percent" val="33"/>
        <cfvo type="percent" val="66"/>
      </iconSet>
    </cfRule>
  </conditionalFormatting>
  <conditionalFormatting sqref="J81:M81 H81">
    <cfRule type="iconSet" priority="44">
      <iconSet showValue="0">
        <cfvo type="percent" val="0"/>
        <cfvo type="percent" val="25"/>
        <cfvo type="percent" val="75"/>
      </iconSet>
    </cfRule>
  </conditionalFormatting>
  <conditionalFormatting sqref="H81 J81:M81 A81">
    <cfRule type="iconSet" priority="42">
      <iconSet showValue="0">
        <cfvo type="percent" val="0"/>
        <cfvo type="percent" val="25"/>
        <cfvo type="percent" val="75"/>
      </iconSet>
    </cfRule>
    <cfRule type="iconSet" priority="43">
      <iconSet>
        <cfvo type="percent" val="0"/>
        <cfvo type="percent" val="25"/>
        <cfvo type="percent" val="75"/>
      </iconSet>
    </cfRule>
  </conditionalFormatting>
  <conditionalFormatting sqref="I81">
    <cfRule type="iconSet" priority="40">
      <iconSet showValue="0">
        <cfvo type="percent" val="0"/>
        <cfvo type="percent" val="25"/>
        <cfvo type="percent" val="75"/>
      </iconSet>
    </cfRule>
    <cfRule type="iconSet" priority="41">
      <iconSet>
        <cfvo type="percent" val="0"/>
        <cfvo type="percent" val="25"/>
        <cfvo type="percent" val="75"/>
      </iconSet>
    </cfRule>
  </conditionalFormatting>
  <conditionalFormatting sqref="H81:M81">
    <cfRule type="iconSet" priority="37">
      <iconSet>
        <cfvo type="percent" val="0"/>
        <cfvo type="percent" val="25"/>
        <cfvo type="percent" val="75"/>
      </iconSet>
    </cfRule>
    <cfRule type="iconSet" priority="38">
      <iconSet showValue="0">
        <cfvo type="percent" val="0"/>
        <cfvo type="percent" val="25"/>
        <cfvo type="percent" val="75"/>
      </iconSet>
    </cfRule>
    <cfRule type="iconSet" priority="39">
      <iconSet>
        <cfvo type="percent" val="0"/>
        <cfvo type="percent" val="25"/>
        <cfvo type="percent" val="75"/>
      </iconSet>
    </cfRule>
  </conditionalFormatting>
  <conditionalFormatting sqref="J91:M91 H91">
    <cfRule type="iconSet" priority="36">
      <iconSet showValue="0">
        <cfvo type="percent" val="0"/>
        <cfvo type="percent" val="25"/>
        <cfvo type="percent" val="75"/>
      </iconSet>
    </cfRule>
  </conditionalFormatting>
  <conditionalFormatting sqref="H91 J91:M91 A91">
    <cfRule type="iconSet" priority="34">
      <iconSet showValue="0">
        <cfvo type="percent" val="0"/>
        <cfvo type="percent" val="25"/>
        <cfvo type="percent" val="75"/>
      </iconSet>
    </cfRule>
    <cfRule type="iconSet" priority="35">
      <iconSet>
        <cfvo type="percent" val="0"/>
        <cfvo type="percent" val="25"/>
        <cfvo type="percent" val="75"/>
      </iconSet>
    </cfRule>
  </conditionalFormatting>
  <conditionalFormatting sqref="I91">
    <cfRule type="iconSet" priority="32">
      <iconSet showValue="0">
        <cfvo type="percent" val="0"/>
        <cfvo type="percent" val="25"/>
        <cfvo type="percent" val="75"/>
      </iconSet>
    </cfRule>
    <cfRule type="iconSet" priority="33">
      <iconSet>
        <cfvo type="percent" val="0"/>
        <cfvo type="percent" val="25"/>
        <cfvo type="percent" val="75"/>
      </iconSet>
    </cfRule>
  </conditionalFormatting>
  <conditionalFormatting sqref="H91:M91">
    <cfRule type="iconSet" priority="29">
      <iconSet>
        <cfvo type="percent" val="0"/>
        <cfvo type="percent" val="25"/>
        <cfvo type="percent" val="75"/>
      </iconSet>
    </cfRule>
    <cfRule type="iconSet" priority="30">
      <iconSet showValue="0">
        <cfvo type="percent" val="0"/>
        <cfvo type="percent" val="25"/>
        <cfvo type="percent" val="75"/>
      </iconSet>
    </cfRule>
    <cfRule type="iconSet" priority="31">
      <iconSet>
        <cfvo type="percent" val="0"/>
        <cfvo type="percent" val="25"/>
        <cfvo type="percent" val="75"/>
      </iconSet>
    </cfRule>
  </conditionalFormatting>
  <conditionalFormatting sqref="I106:I120">
    <cfRule type="iconSet" priority="26">
      <iconSet>
        <cfvo type="percent" val="0"/>
        <cfvo type="percent" val="33"/>
        <cfvo type="percent" val="66"/>
      </iconSet>
    </cfRule>
    <cfRule type="iconSet" priority="27">
      <iconSet showValue="0">
        <cfvo type="percent" val="0"/>
        <cfvo type="percent" val="33"/>
        <cfvo type="percent" val="66"/>
      </iconSet>
    </cfRule>
    <cfRule type="iconSet" priority="28">
      <iconSet>
        <cfvo type="percent" val="0"/>
        <cfvo type="percent" val="33"/>
        <cfvo type="percent" val="67"/>
      </iconSet>
    </cfRule>
  </conditionalFormatting>
  <conditionalFormatting sqref="I106:I120">
    <cfRule type="iconSet" priority="25">
      <iconSet showValue="0">
        <cfvo type="percent" val="0"/>
        <cfvo type="percent" val="33"/>
        <cfvo type="percent" val="66"/>
      </iconSet>
    </cfRule>
  </conditionalFormatting>
  <conditionalFormatting sqref="J106:M106 H106">
    <cfRule type="iconSet" priority="24">
      <iconSet showValue="0">
        <cfvo type="percent" val="0"/>
        <cfvo type="percent" val="25"/>
        <cfvo type="percent" val="75"/>
      </iconSet>
    </cfRule>
  </conditionalFormatting>
  <conditionalFormatting sqref="H106 J106:M106 A106">
    <cfRule type="iconSet" priority="22">
      <iconSet showValue="0">
        <cfvo type="percent" val="0"/>
        <cfvo type="percent" val="25"/>
        <cfvo type="percent" val="75"/>
      </iconSet>
    </cfRule>
    <cfRule type="iconSet" priority="23">
      <iconSet>
        <cfvo type="percent" val="0"/>
        <cfvo type="percent" val="25"/>
        <cfvo type="percent" val="75"/>
      </iconSet>
    </cfRule>
  </conditionalFormatting>
  <conditionalFormatting sqref="I106">
    <cfRule type="iconSet" priority="20">
      <iconSet showValue="0">
        <cfvo type="percent" val="0"/>
        <cfvo type="percent" val="25"/>
        <cfvo type="percent" val="75"/>
      </iconSet>
    </cfRule>
    <cfRule type="iconSet" priority="21">
      <iconSet>
        <cfvo type="percent" val="0"/>
        <cfvo type="percent" val="25"/>
        <cfvo type="percent" val="75"/>
      </iconSet>
    </cfRule>
  </conditionalFormatting>
  <conditionalFormatting sqref="H106:M106">
    <cfRule type="iconSet" priority="17">
      <iconSet>
        <cfvo type="percent" val="0"/>
        <cfvo type="percent" val="25"/>
        <cfvo type="percent" val="75"/>
      </iconSet>
    </cfRule>
    <cfRule type="iconSet" priority="18">
      <iconSet showValue="0">
        <cfvo type="percent" val="0"/>
        <cfvo type="percent" val="25"/>
        <cfvo type="percent" val="75"/>
      </iconSet>
    </cfRule>
    <cfRule type="iconSet" priority="19">
      <iconSet>
        <cfvo type="percent" val="0"/>
        <cfvo type="percent" val="25"/>
        <cfvo type="percent" val="75"/>
      </iconSet>
    </cfRule>
  </conditionalFormatting>
  <conditionalFormatting sqref="I111:I120">
    <cfRule type="iconSet" priority="14">
      <iconSet>
        <cfvo type="percent" val="0"/>
        <cfvo type="percent" val="33"/>
        <cfvo type="percent" val="66"/>
      </iconSet>
    </cfRule>
    <cfRule type="iconSet" priority="15">
      <iconSet showValue="0">
        <cfvo type="percent" val="0"/>
        <cfvo type="percent" val="33"/>
        <cfvo type="percent" val="66"/>
      </iconSet>
    </cfRule>
    <cfRule type="iconSet" priority="16">
      <iconSet>
        <cfvo type="percent" val="0"/>
        <cfvo type="percent" val="33"/>
        <cfvo type="percent" val="67"/>
      </iconSet>
    </cfRule>
  </conditionalFormatting>
  <conditionalFormatting sqref="I111:I120">
    <cfRule type="iconSet" priority="13">
      <iconSet showValue="0">
        <cfvo type="percent" val="0"/>
        <cfvo type="percent" val="33"/>
        <cfvo type="percent" val="66"/>
      </iconSet>
    </cfRule>
  </conditionalFormatting>
  <conditionalFormatting sqref="J111:M111 H111">
    <cfRule type="iconSet" priority="12">
      <iconSet showValue="0">
        <cfvo type="percent" val="0"/>
        <cfvo type="percent" val="25"/>
        <cfvo type="percent" val="75"/>
      </iconSet>
    </cfRule>
  </conditionalFormatting>
  <conditionalFormatting sqref="H111 J111:M111 A111">
    <cfRule type="iconSet" priority="10">
      <iconSet showValue="0">
        <cfvo type="percent" val="0"/>
        <cfvo type="percent" val="25"/>
        <cfvo type="percent" val="75"/>
      </iconSet>
    </cfRule>
    <cfRule type="iconSet" priority="11">
      <iconSet>
        <cfvo type="percent" val="0"/>
        <cfvo type="percent" val="25"/>
        <cfvo type="percent" val="75"/>
      </iconSet>
    </cfRule>
  </conditionalFormatting>
  <conditionalFormatting sqref="I111">
    <cfRule type="iconSet" priority="8">
      <iconSet showValue="0">
        <cfvo type="percent" val="0"/>
        <cfvo type="percent" val="25"/>
        <cfvo type="percent" val="75"/>
      </iconSet>
    </cfRule>
    <cfRule type="iconSet" priority="9">
      <iconSet>
        <cfvo type="percent" val="0"/>
        <cfvo type="percent" val="25"/>
        <cfvo type="percent" val="75"/>
      </iconSet>
    </cfRule>
  </conditionalFormatting>
  <conditionalFormatting sqref="H111:M111">
    <cfRule type="iconSet" priority="5">
      <iconSet>
        <cfvo type="percent" val="0"/>
        <cfvo type="percent" val="25"/>
        <cfvo type="percent" val="75"/>
      </iconSet>
    </cfRule>
    <cfRule type="iconSet" priority="6">
      <iconSet showValue="0">
        <cfvo type="percent" val="0"/>
        <cfvo type="percent" val="25"/>
        <cfvo type="percent" val="75"/>
      </iconSet>
    </cfRule>
    <cfRule type="iconSet" priority="7">
      <iconSet>
        <cfvo type="percent" val="0"/>
        <cfvo type="percent" val="25"/>
        <cfvo type="percent" val="75"/>
      </iconSet>
    </cfRule>
  </conditionalFormatting>
  <conditionalFormatting sqref="I42:I43">
    <cfRule type="iconSet" priority="2">
      <iconSet>
        <cfvo type="percent" val="0"/>
        <cfvo type="percent" val="33"/>
        <cfvo type="percent" val="66"/>
      </iconSet>
    </cfRule>
    <cfRule type="iconSet" priority="3">
      <iconSet showValue="0">
        <cfvo type="percent" val="0"/>
        <cfvo type="percent" val="33"/>
        <cfvo type="percent" val="66"/>
      </iconSet>
    </cfRule>
    <cfRule type="iconSet" priority="4">
      <iconSet>
        <cfvo type="percent" val="0"/>
        <cfvo type="percent" val="33"/>
        <cfvo type="percent" val="67"/>
      </iconSet>
    </cfRule>
  </conditionalFormatting>
  <conditionalFormatting sqref="I42:I43">
    <cfRule type="iconSet" priority="1">
      <iconSet showValue="0">
        <cfvo type="percent" val="0"/>
        <cfvo type="percent" val="33"/>
        <cfvo type="percent" val="66"/>
      </iconSet>
    </cfRule>
  </conditionalFormatting>
  <conditionalFormatting sqref="I121:I1048576 I3:I41">
    <cfRule type="iconSet" priority="1199">
      <iconSet>
        <cfvo type="percent" val="0"/>
        <cfvo type="percent" val="33"/>
        <cfvo type="percent" val="66"/>
      </iconSet>
    </cfRule>
    <cfRule type="iconSet" priority="1200">
      <iconSet showValue="0">
        <cfvo type="percent" val="0"/>
        <cfvo type="percent" val="33"/>
        <cfvo type="percent" val="66"/>
      </iconSet>
    </cfRule>
    <cfRule type="iconSet" priority="1201">
      <iconSet>
        <cfvo type="percent" val="0"/>
        <cfvo type="percent" val="33"/>
        <cfvo type="percent" val="67"/>
      </iconSet>
    </cfRule>
  </conditionalFormatting>
  <conditionalFormatting sqref="I105:I1048576 I3:I41">
    <cfRule type="iconSet" priority="1208">
      <iconSet showValue="0">
        <cfvo type="percent" val="0"/>
        <cfvo type="percent" val="33"/>
        <cfvo type="percent" val="66"/>
      </iconSet>
    </cfRule>
  </conditionalFormatting>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BF010036215642949FEF6DE29F0782" ma:contentTypeVersion="0" ma:contentTypeDescription="Create a new document." ma:contentTypeScope="" ma:versionID="3b4e67ca0fca5b86048c890d358199b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AA82866-D233-4EFF-BBB4-37B5D52A3D22}"/>
</file>

<file path=customXml/itemProps2.xml><?xml version="1.0" encoding="utf-8"?>
<ds:datastoreItem xmlns:ds="http://schemas.openxmlformats.org/officeDocument/2006/customXml" ds:itemID="{70FA064C-DF2B-47FD-B253-8AEB185534DA}"/>
</file>

<file path=customXml/itemProps3.xml><?xml version="1.0" encoding="utf-8"?>
<ds:datastoreItem xmlns:ds="http://schemas.openxmlformats.org/officeDocument/2006/customXml" ds:itemID="{BF5D9FA1-E300-415C-AA54-974A2627C6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Detailed Questions</vt:lpstr>
      <vt:lpstr>'Detailed Questions'!_ftn6</vt:lpstr>
      <vt:lpstr>'Detailed Questions'!_ftn7</vt:lpstr>
      <vt:lpstr>'Detailed Questions'!_ftnref1</vt:lpstr>
      <vt:lpstr>'Detailed Questions'!_ftnref2</vt:lpstr>
      <vt:lpstr>'Detailed Questions'!_ftnref3</vt:lpstr>
      <vt:lpstr>'Detailed Questions'!_ftnref4</vt:lpstr>
      <vt:lpstr>'Detailed Questions'!_ftnref5</vt:lpstr>
      <vt:lpstr>'Detailed Questions'!_ftnref6</vt:lpstr>
      <vt:lpstr>'Detailed Questions'!_ftnref7</vt:lpstr>
    </vt:vector>
  </TitlesOfParts>
  <Company>Agilent Technologies,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petec</dc:creator>
  <cp:lastModifiedBy>Kay</cp:lastModifiedBy>
  <dcterms:created xsi:type="dcterms:W3CDTF">2010-05-21T17:37:46Z</dcterms:created>
  <dcterms:modified xsi:type="dcterms:W3CDTF">2013-04-18T19:08:18Z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0x010100CCBF010036215642949FEF6DE29F0782</vt:lpwstr>
  </property>
</Properties>
</file>